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\OneDrive\Documents\World Bank\AccelREDD+\Benefit Sharing\"/>
    </mc:Choice>
  </mc:AlternateContent>
  <xr:revisionPtr revIDLastSave="0" documentId="8_{DCBD66D5-5DBD-4D27-9AAA-49AF28B72ADD}" xr6:coauthVersionLast="47" xr6:coauthVersionMax="47" xr10:uidLastSave="{00000000-0000-0000-0000-000000000000}"/>
  <bookViews>
    <workbookView xWindow="-110" yWindow="-110" windowWidth="19420" windowHeight="10300" xr2:uid="{F703D4DE-3DCE-4C01-BE30-CB4C6CFEC07C}"/>
  </bookViews>
  <sheets>
    <sheet name="NYINAHIN" sheetId="5" r:id="rId1"/>
    <sheet name="NKAWIE" sheetId="4" r:id="rId2"/>
    <sheet name="MANKRANSO" sheetId="3" r:id="rId3"/>
    <sheet name="TEP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" i="5" l="1"/>
  <c r="I4" i="5"/>
  <c r="I5" i="5"/>
  <c r="I6" i="5"/>
  <c r="I7" i="5"/>
  <c r="I260" i="5" s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G260" i="5"/>
  <c r="H260" i="5"/>
  <c r="Q260" i="5"/>
  <c r="G150" i="4"/>
  <c r="H150" i="4"/>
  <c r="I150" i="4"/>
  <c r="I3" i="3"/>
  <c r="I4" i="3"/>
  <c r="I5" i="3"/>
  <c r="I330" i="3" s="1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G330" i="3"/>
  <c r="H330" i="3"/>
  <c r="Q330" i="3"/>
  <c r="G329" i="2"/>
  <c r="H329" i="2"/>
  <c r="I329" i="2"/>
</calcChain>
</file>

<file path=xl/sharedStrings.xml><?xml version="1.0" encoding="utf-8"?>
<sst xmlns="http://schemas.openxmlformats.org/spreadsheetml/2006/main" count="12420" uniqueCount="6950">
  <si>
    <t>Total</t>
  </si>
  <si>
    <t>0545878782</t>
  </si>
  <si>
    <t>Abubakar Sadique</t>
  </si>
  <si>
    <t>Emmanuel Nkrumah</t>
  </si>
  <si>
    <t>14/05/2020</t>
  </si>
  <si>
    <t>Ar/P/Ac/3131</t>
  </si>
  <si>
    <t>Society</t>
  </si>
  <si>
    <t>Anitemfe</t>
  </si>
  <si>
    <t>Anitemfe Co-Operative Cocoa Farmers And Marketing Society</t>
  </si>
  <si>
    <t>Ezekiel Tweneboah Koduah</t>
  </si>
  <si>
    <t>Tepa</t>
  </si>
  <si>
    <t>0554153034</t>
  </si>
  <si>
    <t>Duti Emmanuel</t>
  </si>
  <si>
    <t>0546844996</t>
  </si>
  <si>
    <t>Thomas Dapaah</t>
  </si>
  <si>
    <t>07/11/2019</t>
  </si>
  <si>
    <t>Ar/P/Ac/2282</t>
  </si>
  <si>
    <t>Manhyia</t>
  </si>
  <si>
    <t>Manhyia Co-Operative Cocoa Farmers And Marketing Society</t>
  </si>
  <si>
    <t>0246794357</t>
  </si>
  <si>
    <t>Yaw Mensah</t>
  </si>
  <si>
    <t>0240696303</t>
  </si>
  <si>
    <t>Kwasi Acheampong</t>
  </si>
  <si>
    <t>24/10/2019</t>
  </si>
  <si>
    <t>Ar/P/Ac/2232</t>
  </si>
  <si>
    <t>Pewodie</t>
  </si>
  <si>
    <t>Pewodie Cooperative Cocoa Farmers And Marketing Society</t>
  </si>
  <si>
    <t>0240570635</t>
  </si>
  <si>
    <t>Yaw Duut</t>
  </si>
  <si>
    <t>0595777892</t>
  </si>
  <si>
    <t>Osei Kofi</t>
  </si>
  <si>
    <t>20/05/2020</t>
  </si>
  <si>
    <t>Ar/P/Ac/2975</t>
  </si>
  <si>
    <t>Adwodwo</t>
  </si>
  <si>
    <t>Adwodwo Cooperative Cocoa Farmers And Marketing Society</t>
  </si>
  <si>
    <t>0242517746</t>
  </si>
  <si>
    <t>Joseph Asare</t>
  </si>
  <si>
    <t>0247486533</t>
  </si>
  <si>
    <t>Samuel K. Mensah</t>
  </si>
  <si>
    <t>10/10/2019</t>
  </si>
  <si>
    <t>Ar/P/Ac/2226</t>
  </si>
  <si>
    <t>Kebinko</t>
  </si>
  <si>
    <t>Kebinko Adepa Co-Operative Cocoa Farmers And Marketing Society</t>
  </si>
  <si>
    <t>0248796029</t>
  </si>
  <si>
    <t>Amoah Isaac</t>
  </si>
  <si>
    <t>Gabriel Kofi Kusi</t>
  </si>
  <si>
    <t>20/11/2019</t>
  </si>
  <si>
    <t>Ar/P/Ac/2284</t>
  </si>
  <si>
    <t>Jacobu</t>
  </si>
  <si>
    <t>Jacobu Co-Operative Cocoa Farmers And Marketing Society</t>
  </si>
  <si>
    <t>0552776384</t>
  </si>
  <si>
    <t>Ali Mohammed</t>
  </si>
  <si>
    <t>0547187981</t>
  </si>
  <si>
    <t>Kwabena Oguaah</t>
  </si>
  <si>
    <t>13/01/2020</t>
  </si>
  <si>
    <t>Ar/P/Ac/2574</t>
  </si>
  <si>
    <t>Dormaa</t>
  </si>
  <si>
    <t>Dormaa Nkabom Co-Operative Cocoa Farmers And Marketing Society</t>
  </si>
  <si>
    <t>0551221361</t>
  </si>
  <si>
    <t>Gameli Alexander</t>
  </si>
  <si>
    <t>0242917713</t>
  </si>
  <si>
    <t>Stephen Oppong</t>
  </si>
  <si>
    <t>21/10/2019</t>
  </si>
  <si>
    <t>Ar/P/Ac/2336</t>
  </si>
  <si>
    <t>Dormaa B Nkabomu Co-Operative Cocoa Farmers And Marketing Society</t>
  </si>
  <si>
    <t>0246246901</t>
  </si>
  <si>
    <t>Kingsley Oduro Manu</t>
  </si>
  <si>
    <t>0244220615</t>
  </si>
  <si>
    <t>Felix Osei Appiah</t>
  </si>
  <si>
    <t>04/09/2019</t>
  </si>
  <si>
    <t>Ar/P/Ac/3275</t>
  </si>
  <si>
    <t>Asukese</t>
  </si>
  <si>
    <t>Asukese Nyame Aye Awie Co-Operative Cocoa Farmers And Marketing Society</t>
  </si>
  <si>
    <t>0248837035</t>
  </si>
  <si>
    <t>Asante Richard</t>
  </si>
  <si>
    <t>0240221277</t>
  </si>
  <si>
    <t>Narh Jacob</t>
  </si>
  <si>
    <t>01/10/2019</t>
  </si>
  <si>
    <t>Ar/P/Ac/1671</t>
  </si>
  <si>
    <t>Akwasiworo</t>
  </si>
  <si>
    <t>Akwasiworo Unity Co-Operative Cocoa Farmers And Marketing Society</t>
  </si>
  <si>
    <t>0243911045</t>
  </si>
  <si>
    <t>Ato Austin</t>
  </si>
  <si>
    <t>0244038041</t>
  </si>
  <si>
    <t>Peter Awuah Baffour</t>
  </si>
  <si>
    <t>16/11/2021</t>
  </si>
  <si>
    <t>Ar/P/Ac/4199</t>
  </si>
  <si>
    <t xml:space="preserve">Society </t>
  </si>
  <si>
    <t>Anidaso Kuo Cooperative Cocoa Farmers And Marketing Society Limited</t>
  </si>
  <si>
    <t>Adjekum Felix</t>
  </si>
  <si>
    <t>0245341263</t>
  </si>
  <si>
    <t>F.O Acheampong</t>
  </si>
  <si>
    <t>0559192177</t>
  </si>
  <si>
    <t>Charles Amoah</t>
  </si>
  <si>
    <t>21/11/2019</t>
  </si>
  <si>
    <t>Ar/P/Ac/3716</t>
  </si>
  <si>
    <t>Kruboa Odo Naye Co-Operative Cocoa Farmers And Marketing Society</t>
  </si>
  <si>
    <t>0550981695</t>
  </si>
  <si>
    <t>0557762951</t>
  </si>
  <si>
    <t>Samuel Kwame Atta</t>
  </si>
  <si>
    <t>30/03/2020</t>
  </si>
  <si>
    <t>Ar/P/Ac/2973</t>
  </si>
  <si>
    <t>Onwenkwanta</t>
  </si>
  <si>
    <t>Onwenkwanta Adwumapa Co-Operative Cocoa Farmers And Marketing Society</t>
  </si>
  <si>
    <t>0545240312</t>
  </si>
  <si>
    <t>Joseph Avivor</t>
  </si>
  <si>
    <t>Aduboahen Rexford</t>
  </si>
  <si>
    <t>22/12/2020</t>
  </si>
  <si>
    <t>Ar/P/Ac/3387</t>
  </si>
  <si>
    <t>Mahuntem</t>
  </si>
  <si>
    <t>Mahuntem Co-Operative Cocoa Farmers And Marketing Society</t>
  </si>
  <si>
    <t>0542053083</t>
  </si>
  <si>
    <t>Isaac Osei</t>
  </si>
  <si>
    <t>0242683092</t>
  </si>
  <si>
    <t>Kwadwo Appiagyei</t>
  </si>
  <si>
    <t>14/01/2020</t>
  </si>
  <si>
    <t>Ar/P/Ac/2512</t>
  </si>
  <si>
    <t>Attobrahkrom</t>
  </si>
  <si>
    <t>Attobrakrom Co-Operative Cocoa Farmers And Marketing Society</t>
  </si>
  <si>
    <t>0248006259</t>
  </si>
  <si>
    <t>Frimpong Kyeremeh</t>
  </si>
  <si>
    <t>Kwadwo Acheampong</t>
  </si>
  <si>
    <t>10/01/2020</t>
  </si>
  <si>
    <t>Ar/P/Ac/2532</t>
  </si>
  <si>
    <t>Tepa Kroye Kuo Co-Operative Cocoa Farmers And Marketing Society</t>
  </si>
  <si>
    <t>0242631829</t>
  </si>
  <si>
    <t>Stephen Ameyaglo</t>
  </si>
  <si>
    <t>Kwadwo Karikari</t>
  </si>
  <si>
    <t>Ar/P/Ac/2497</t>
  </si>
  <si>
    <t>Tepa Ahumobrokuo Co-Operative Cocoa Farmers And Marketing Society</t>
  </si>
  <si>
    <t>0557267250</t>
  </si>
  <si>
    <t>Kwabena Alhassan</t>
  </si>
  <si>
    <t>0249201692</t>
  </si>
  <si>
    <t>Yaw Atene</t>
  </si>
  <si>
    <t>30/10/2019</t>
  </si>
  <si>
    <t>Ar/P/Ac/2297</t>
  </si>
  <si>
    <t>New Brosankro</t>
  </si>
  <si>
    <t>New Brosankro Memanti Co-Operative Cocoa Farmers And Marketing Society</t>
  </si>
  <si>
    <t>0548377119</t>
  </si>
  <si>
    <t>Kofi Anane</t>
  </si>
  <si>
    <t>0247107759</t>
  </si>
  <si>
    <t>Issah Abugri</t>
  </si>
  <si>
    <t>Ar/P/Ac/2291</t>
  </si>
  <si>
    <t>Kruboa-Bomfa</t>
  </si>
  <si>
    <t>Kruboa Bomfa Co-Operative Cocoa Farmers And Marketing Society</t>
  </si>
  <si>
    <t>0551571255</t>
  </si>
  <si>
    <t>Atigah Atubigah</t>
  </si>
  <si>
    <t>0246526816</t>
  </si>
  <si>
    <t>Sakyi Thomas</t>
  </si>
  <si>
    <t>12/03/2020</t>
  </si>
  <si>
    <t>Ar/P/Ac/2938</t>
  </si>
  <si>
    <t xml:space="preserve">Onyame Ne Yeboafo Co-Operative Cocoa Farmers And Marketing Society </t>
  </si>
  <si>
    <t>0247106604</t>
  </si>
  <si>
    <t>James Nyamekye</t>
  </si>
  <si>
    <t>054341038</t>
  </si>
  <si>
    <t>Owusu George</t>
  </si>
  <si>
    <t>Ar/P/Ac/2235</t>
  </si>
  <si>
    <t>Asuofiri</t>
  </si>
  <si>
    <t>Asuofiri God Is Love Co-Operative Cocoa Farmers And Marketing Society</t>
  </si>
  <si>
    <t>0245796739</t>
  </si>
  <si>
    <t>Kofi Owusu</t>
  </si>
  <si>
    <t>0540992919</t>
  </si>
  <si>
    <t>Zakari Azure</t>
  </si>
  <si>
    <t>19/03/2020</t>
  </si>
  <si>
    <t>Ar/P/Ac/2978</t>
  </si>
  <si>
    <t xml:space="preserve">Tepa </t>
  </si>
  <si>
    <t xml:space="preserve">Saviour Co-Operative Cocoa Farmers </t>
  </si>
  <si>
    <t>0546668374</t>
  </si>
  <si>
    <t>Solomon Donkor</t>
  </si>
  <si>
    <t>0546646009</t>
  </si>
  <si>
    <t>James Gyamfi</t>
  </si>
  <si>
    <t>17/04/2020</t>
  </si>
  <si>
    <t>Ar/P/Ac/2901</t>
  </si>
  <si>
    <t>Mabang</t>
  </si>
  <si>
    <t>Mabang Odonaye Co-Operative Cocoa Farmers And Marketing Society</t>
  </si>
  <si>
    <t>Marvin Agyapong</t>
  </si>
  <si>
    <t>0553101321</t>
  </si>
  <si>
    <t>Yaw Manu</t>
  </si>
  <si>
    <t>0547072676</t>
  </si>
  <si>
    <t>Duut Emmanuel</t>
  </si>
  <si>
    <t>Ar/P/Ac/2969</t>
  </si>
  <si>
    <t>Mabang Kwasuagya Yehowa Nhyira Co-Operative Cocoa Farmers And Marketing Society</t>
  </si>
  <si>
    <t>0242273322</t>
  </si>
  <si>
    <t>Isaac Adjei</t>
  </si>
  <si>
    <t>0208002729</t>
  </si>
  <si>
    <t>Justice Tabiri</t>
  </si>
  <si>
    <t>18/05/2020</t>
  </si>
  <si>
    <t>Ar/P/Ac/2898</t>
  </si>
  <si>
    <t xml:space="preserve">Mabang Kooko Aba Pa Co-Operative Cocoa Farmers And Marketing Society </t>
  </si>
  <si>
    <t>0241233299</t>
  </si>
  <si>
    <t>Kwaku Frimpong</t>
  </si>
  <si>
    <t>0547745595</t>
  </si>
  <si>
    <t>Kwame Kwateng</t>
  </si>
  <si>
    <t>19/05/2020</t>
  </si>
  <si>
    <t>Ar/P/Ac/2937</t>
  </si>
  <si>
    <t>Kobeda Suro Nyame Co Operative Cocoa Farmers And Marketing Society</t>
  </si>
  <si>
    <t>0548992929</t>
  </si>
  <si>
    <t>Kuma Hamidu</t>
  </si>
  <si>
    <t>0243974353</t>
  </si>
  <si>
    <t>Nkrumah Wedmore</t>
  </si>
  <si>
    <t>Ar/P/Ac/4197</t>
  </si>
  <si>
    <t>Mabang Enkaakyi Co Operative Cocoa Farmers And Marketing Society</t>
  </si>
  <si>
    <t>0246872247</t>
  </si>
  <si>
    <t>Sule Aboyerra</t>
  </si>
  <si>
    <t>Atta Freeman</t>
  </si>
  <si>
    <t>15/06/2021</t>
  </si>
  <si>
    <t>Ar/P/Ac/3837</t>
  </si>
  <si>
    <t>Mamponghene Onyame Nsa Womu Co Operative Cocoa Farmers And Marketing Society Limited</t>
  </si>
  <si>
    <t>0248643697</t>
  </si>
  <si>
    <t>Razak Abudul Suleman</t>
  </si>
  <si>
    <t>0249615759</t>
  </si>
  <si>
    <t>Micheal Havor</t>
  </si>
  <si>
    <t>Ar/P/Ac/2936</t>
  </si>
  <si>
    <t>Manponhene Adwumaden Co-Operative Cocoa Farmers And Marketing Society Limited</t>
  </si>
  <si>
    <t>0554915695</t>
  </si>
  <si>
    <t>Alhassan Ali</t>
  </si>
  <si>
    <t>0540791971</t>
  </si>
  <si>
    <t>Boateng Kwabena</t>
  </si>
  <si>
    <t>14/04/2020</t>
  </si>
  <si>
    <t>Ar/P/Ac/2935</t>
  </si>
  <si>
    <t>Kobeda Co-Operative Cocoa Farmers And Marketing Society Limited</t>
  </si>
  <si>
    <t>0554721896</t>
  </si>
  <si>
    <t>Ali Suleman</t>
  </si>
  <si>
    <t>0241675623</t>
  </si>
  <si>
    <t>Abdul Malik</t>
  </si>
  <si>
    <t>Ar/P/Ac/3744</t>
  </si>
  <si>
    <t>Akwasie Nasara Co Operative Cocoa Farmers And Marketing Society</t>
  </si>
  <si>
    <t>0242975202</t>
  </si>
  <si>
    <t>Peter Amoako</t>
  </si>
  <si>
    <t>0242689994</t>
  </si>
  <si>
    <t>Owusu Nsiah Emmanuel</t>
  </si>
  <si>
    <t>Ar/P/Ac/3743</t>
  </si>
  <si>
    <t>Mabang Nyame Naaye Co Operative Cocoa Farmers And Marketing Society</t>
  </si>
  <si>
    <t>0542568104</t>
  </si>
  <si>
    <t>Addai Johnson</t>
  </si>
  <si>
    <t>0249136510</t>
  </si>
  <si>
    <t>George Marfo</t>
  </si>
  <si>
    <t>19/03/2021</t>
  </si>
  <si>
    <t>Ar/P/Ac/3677</t>
  </si>
  <si>
    <t>Onua Do Co-Operative Cocoa Farmers And Marketing Society</t>
  </si>
  <si>
    <t>0594370687</t>
  </si>
  <si>
    <t>Alfred Kwasi Badu</t>
  </si>
  <si>
    <t>0551239816</t>
  </si>
  <si>
    <t>Bruma Darbo</t>
  </si>
  <si>
    <t>25/02/2020</t>
  </si>
  <si>
    <t>Ar/P/Ac/2907</t>
  </si>
  <si>
    <t xml:space="preserve"> Asantekrom-Mabang Co-Operative Cocoa Farmers And Marketing Society</t>
  </si>
  <si>
    <t>+233242005960</t>
  </si>
  <si>
    <t>Christopher Donkor</t>
  </si>
  <si>
    <t>0247250356</t>
  </si>
  <si>
    <t>James Oduro</t>
  </si>
  <si>
    <t>18/2/2020</t>
  </si>
  <si>
    <t>As/P/Ac/2511</t>
  </si>
  <si>
    <t>Okyerekrom</t>
  </si>
  <si>
    <t>Okyerekrom Kroye Kou Cocoa Farmers Cooperative</t>
  </si>
  <si>
    <t>Keniago</t>
  </si>
  <si>
    <t>Abu Muniru</t>
  </si>
  <si>
    <t>241233453</t>
  </si>
  <si>
    <t>Nana Kwaku Duah</t>
  </si>
  <si>
    <t>0547823055</t>
  </si>
  <si>
    <t>Joseph Adade</t>
  </si>
  <si>
    <t>As/P/Ac/2528</t>
  </si>
  <si>
    <t>Dckrom</t>
  </si>
  <si>
    <t>Dckrom Danyame Cocoa Farmers Cooperative</t>
  </si>
  <si>
    <t>+233248821098</t>
  </si>
  <si>
    <t>Brefo Yaboah</t>
  </si>
  <si>
    <t>248771673</t>
  </si>
  <si>
    <t>Oteng Michael</t>
  </si>
  <si>
    <t>As/P/Ac/2501</t>
  </si>
  <si>
    <t>Sunuroso</t>
  </si>
  <si>
    <t>Shewohoden Cocoa Farmers Cooperative</t>
  </si>
  <si>
    <t>542151787</t>
  </si>
  <si>
    <t>Kwadwo Appiah Agyea</t>
  </si>
  <si>
    <t>0278810136</t>
  </si>
  <si>
    <t>Osie Kofi</t>
  </si>
  <si>
    <t>As/P/Pc/2343</t>
  </si>
  <si>
    <t>Kramokrom</t>
  </si>
  <si>
    <t>Kramokrom Cocoa Farmers Cooperative</t>
  </si>
  <si>
    <t>+233593170331</t>
  </si>
  <si>
    <t>Adjei Collins</t>
  </si>
  <si>
    <t>248002225</t>
  </si>
  <si>
    <t>Agyeman Prempeh</t>
  </si>
  <si>
    <t>19/2/2020</t>
  </si>
  <si>
    <t>As/P/Ac/2554</t>
  </si>
  <si>
    <t>Keniago Odonaye Cocoa Farmers Cooperative</t>
  </si>
  <si>
    <t>0541656310</t>
  </si>
  <si>
    <t>Fredrick Osei</t>
  </si>
  <si>
    <t>0248662395</t>
  </si>
  <si>
    <t>Augustina Adwuibi</t>
  </si>
  <si>
    <t>17/1/2020</t>
  </si>
  <si>
    <t>As/P/Ac/2240</t>
  </si>
  <si>
    <t>Keniago Sunkwa Cocoa Farmers Cooperative</t>
  </si>
  <si>
    <t>0246502477</t>
  </si>
  <si>
    <t>Isaac Mensah</t>
  </si>
  <si>
    <t>0247777484</t>
  </si>
  <si>
    <t>Ernest Minkah</t>
  </si>
  <si>
    <t>As/P/Ac/2242</t>
  </si>
  <si>
    <t>Bredi</t>
  </si>
  <si>
    <t>Bredi Kwaku Minkah Cocoa Farmers Cooperative</t>
  </si>
  <si>
    <t>0541066288</t>
  </si>
  <si>
    <t>James Ganyor</t>
  </si>
  <si>
    <t>0248013922</t>
  </si>
  <si>
    <t>Francis Nkrumah</t>
  </si>
  <si>
    <t>As/P/Ac/3195</t>
  </si>
  <si>
    <t>Abore</t>
  </si>
  <si>
    <t>Abore Odokuo Cocoa Farmers Cooperative</t>
  </si>
  <si>
    <t>542232683</t>
  </si>
  <si>
    <t>Abdul Rahman Ibrahim</t>
  </si>
  <si>
    <t>Sakina Mahamuda</t>
  </si>
  <si>
    <t>19/3/2021</t>
  </si>
  <si>
    <t>As/P/Ac/3678</t>
  </si>
  <si>
    <t>Kwamedonkor</t>
  </si>
  <si>
    <t>Kwamedonkor Odokuo Cocoa Farmers Cooperative</t>
  </si>
  <si>
    <t>+233240937358</t>
  </si>
  <si>
    <t>Francis Laari</t>
  </si>
  <si>
    <t>+233541003569</t>
  </si>
  <si>
    <t>Dakuzi Mohammed</t>
  </si>
  <si>
    <t>As/P/Ac/2515</t>
  </si>
  <si>
    <t>Abounidua Abore Cocoa Farmers Cooperative</t>
  </si>
  <si>
    <t>+233245232366</t>
  </si>
  <si>
    <t>Nsia Asare</t>
  </si>
  <si>
    <t>0247521847</t>
  </si>
  <si>
    <t>Boadi James</t>
  </si>
  <si>
    <t>As/P/Ac/2579</t>
  </si>
  <si>
    <t>Sikafrebogya</t>
  </si>
  <si>
    <t>Nyameakwan Dooso Cocoa Farmers Cooperative</t>
  </si>
  <si>
    <t>242730434</t>
  </si>
  <si>
    <t>John Kwateng</t>
  </si>
  <si>
    <t>0541266506</t>
  </si>
  <si>
    <t>Appiah Thompson</t>
  </si>
  <si>
    <t>Ar/P/Ac/2511</t>
  </si>
  <si>
    <t>Kranyame</t>
  </si>
  <si>
    <t>Kranyame Nyame Naye Cocoa Farmers Cooperative</t>
  </si>
  <si>
    <t>0591610760</t>
  </si>
  <si>
    <t>Mubarick Seidu</t>
  </si>
  <si>
    <t>0245875296</t>
  </si>
  <si>
    <t xml:space="preserve">Evans Opoku </t>
  </si>
  <si>
    <t>Ar/P/Ac/3738</t>
  </si>
  <si>
    <t>Anyinasuso</t>
  </si>
  <si>
    <t>Anyinasuso Ahonto Co-Operative Cocoa Farmer And Marketing Society</t>
  </si>
  <si>
    <t>Frank Osei</t>
  </si>
  <si>
    <t>0540607486</t>
  </si>
  <si>
    <t xml:space="preserve">Osei Richard </t>
  </si>
  <si>
    <t>0244583159</t>
  </si>
  <si>
    <t>Adongo Atalias</t>
  </si>
  <si>
    <t>Ar/P/Ac/3967</t>
  </si>
  <si>
    <t>Betinko</t>
  </si>
  <si>
    <t>Betinko Nipahiammoa Co-Operative Cocoa Farmers And Marketing Society</t>
  </si>
  <si>
    <t>0249739311</t>
  </si>
  <si>
    <t xml:space="preserve">Aseidu Thomas </t>
  </si>
  <si>
    <t>0543242090</t>
  </si>
  <si>
    <t>Owusu Prempeh</t>
  </si>
  <si>
    <t>Ar/P/Ac/3247</t>
  </si>
  <si>
    <t>Anyinasuso Armarjaro Co-Operative Cocoa Farmers And Society</t>
  </si>
  <si>
    <t>0244280036</t>
  </si>
  <si>
    <t xml:space="preserve">Fred Adabata </t>
  </si>
  <si>
    <t>0242822647</t>
  </si>
  <si>
    <t>Ernest Atta</t>
  </si>
  <si>
    <t>Ar/P/Ac/3129</t>
  </si>
  <si>
    <t>Betinko Abotereye Co-Operative Cocoa Farmer And Marketing Society</t>
  </si>
  <si>
    <t>0240985528</t>
  </si>
  <si>
    <t>Nicholas Kwasi Boadu</t>
  </si>
  <si>
    <t>0546459234</t>
  </si>
  <si>
    <t>Isaac Newton Nyarko</t>
  </si>
  <si>
    <t>Ar/P/Ac/2222</t>
  </si>
  <si>
    <t>Anyinasuso Asuadei Co-Operative Cocoa Farmer And Marketing Society</t>
  </si>
  <si>
    <t>0242777469</t>
  </si>
  <si>
    <t>Charles Anim</t>
  </si>
  <si>
    <t>0246671153</t>
  </si>
  <si>
    <t>Washington Dzisenu</t>
  </si>
  <si>
    <t>07/05/2020</t>
  </si>
  <si>
    <t>Ar/P/Ac/2926</t>
  </si>
  <si>
    <t>Oldmankrom</t>
  </si>
  <si>
    <t>Oldmankrom Awiyie Co-Operative Cocoa Farmers And Marketing Society</t>
  </si>
  <si>
    <t>0243773819</t>
  </si>
  <si>
    <t>Opoku Gyamfi</t>
  </si>
  <si>
    <t>0244609186</t>
  </si>
  <si>
    <t xml:space="preserve">Osei Baffour </t>
  </si>
  <si>
    <t>29/04/2020</t>
  </si>
  <si>
    <t>Ar/P/Ac/2904</t>
  </si>
  <si>
    <t>Anyinasuso Unity Co-Operative Cocoa Farmers And Marketing Society</t>
  </si>
  <si>
    <t>0248788052</t>
  </si>
  <si>
    <t>Elijah Ofori</t>
  </si>
  <si>
    <t>0242864987</t>
  </si>
  <si>
    <t>Nana Kofi Nti</t>
  </si>
  <si>
    <t>19/12/2019</t>
  </si>
  <si>
    <t>Ar/P/Ac/2542</t>
  </si>
  <si>
    <t xml:space="preserve"> Anyinasuso Kwasi-Twum Onyamebekyere Co-Operative Cocoa Farmers And Marketing Society</t>
  </si>
  <si>
    <t>Peter Opei</t>
  </si>
  <si>
    <t>0241241572</t>
  </si>
  <si>
    <t>Paul Annor Duffour</t>
  </si>
  <si>
    <t>Ar/P/Ac/2310</t>
  </si>
  <si>
    <t>Oldmankrom Co-Operative Cocoa Farmers And Marketing Society</t>
  </si>
  <si>
    <t>0209715772</t>
  </si>
  <si>
    <t xml:space="preserve">Ampofo Agyapong </t>
  </si>
  <si>
    <t>0244049765</t>
  </si>
  <si>
    <t>Thomas Amponsah</t>
  </si>
  <si>
    <t>Ar/P/Ac/2521</t>
  </si>
  <si>
    <t>Ogyamkrom</t>
  </si>
  <si>
    <t>Ogyamkrom Co-Operative Cocoa Farmers And Marketing Society</t>
  </si>
  <si>
    <t>0249461063</t>
  </si>
  <si>
    <t xml:space="preserve">Awuah Paul </t>
  </si>
  <si>
    <t>02416760989</t>
  </si>
  <si>
    <t>Charles Owusu Ansah</t>
  </si>
  <si>
    <t>31/01/2020</t>
  </si>
  <si>
    <t>Ar/P/Ac/2518</t>
  </si>
  <si>
    <t>Nsakasu</t>
  </si>
  <si>
    <t>Nsakasu Co-Operative Cocoa Farmers And Marketing Society</t>
  </si>
  <si>
    <t>0240127965</t>
  </si>
  <si>
    <t xml:space="preserve">Samuel Sedo </t>
  </si>
  <si>
    <t>0544653473</t>
  </si>
  <si>
    <t>Eric Kwame Boateng</t>
  </si>
  <si>
    <t>Ar/P/Ac/2565</t>
  </si>
  <si>
    <t xml:space="preserve">Anyinasuso Apagyahene Co-Operative Farmers And Marketing Society </t>
  </si>
  <si>
    <t xml:space="preserve">Anyinasuso </t>
  </si>
  <si>
    <t xml:space="preserve">Frank Osei </t>
  </si>
  <si>
    <t>Ar/P/Ac/2555</t>
  </si>
  <si>
    <t>Anyinasuso Nana Apagyahene Co-Operative Cocoa Farmers And Marketing Society</t>
  </si>
  <si>
    <t>0247563484</t>
  </si>
  <si>
    <t xml:space="preserve">Osborne Obeng John </t>
  </si>
  <si>
    <t>0554971272</t>
  </si>
  <si>
    <t>Benjamin Kovey</t>
  </si>
  <si>
    <t>Ar/P/Ac/2339</t>
  </si>
  <si>
    <t>Anyinasuso Mmoakuo Co-Operative Cocoa Farmers And Marketing Society</t>
  </si>
  <si>
    <t>0558235494</t>
  </si>
  <si>
    <t xml:space="preserve">Joseph Tetteh </t>
  </si>
  <si>
    <t>0549387722</t>
  </si>
  <si>
    <t>Akwasi Manso</t>
  </si>
  <si>
    <t>Ar/P/Ac/2581</t>
  </si>
  <si>
    <t>Anyinasuso Kokoteasua Co-Operative Cocoa Farmers And Marketing Society</t>
  </si>
  <si>
    <t>0546997279</t>
  </si>
  <si>
    <t>Mattew Frimpong</t>
  </si>
  <si>
    <t>0243979502</t>
  </si>
  <si>
    <t>Augustine Adum-Atta</t>
  </si>
  <si>
    <t>16/12/2019</t>
  </si>
  <si>
    <t>Ar/P/Ac/2567</t>
  </si>
  <si>
    <t>Anyinasuso Akose Bepokokorso Co-Operative Cocoa Farmers And Marketing Society</t>
  </si>
  <si>
    <t>0594585227</t>
  </si>
  <si>
    <t>Simon Doe</t>
  </si>
  <si>
    <t>0596135908</t>
  </si>
  <si>
    <t xml:space="preserve">Issaka Combat </t>
  </si>
  <si>
    <t>Ar/P/Ac/2316</t>
  </si>
  <si>
    <t>Akwasikwei</t>
  </si>
  <si>
    <t>Akwasi Kwei Co-Operative Cocoa Farmers And Marketing Society</t>
  </si>
  <si>
    <t>0545272038</t>
  </si>
  <si>
    <t>Bawa James</t>
  </si>
  <si>
    <t>0555605162</t>
  </si>
  <si>
    <t>Yaw Gyamera</t>
  </si>
  <si>
    <t>Ar/P/Ac/3351</t>
  </si>
  <si>
    <t>Kwakuduakrom</t>
  </si>
  <si>
    <t>Kwakuduakrom Gye-Nyame Co-Operative Cocoa Farmers And Marketing Society</t>
  </si>
  <si>
    <t>Katapei</t>
  </si>
  <si>
    <t>Maxwell Amoako Fordjour</t>
  </si>
  <si>
    <t>0208351194</t>
  </si>
  <si>
    <t>Atuahene Frimpong</t>
  </si>
  <si>
    <t>0543828047</t>
  </si>
  <si>
    <t>Sampson Awuah</t>
  </si>
  <si>
    <t>Ar/P/Ac/3824</t>
  </si>
  <si>
    <t>Katapei No.2</t>
  </si>
  <si>
    <t>Katapei No.2 Youth Co-Operative Cocoa Farmers And Marketing Society</t>
  </si>
  <si>
    <t>0245636073</t>
  </si>
  <si>
    <t>Nimatu Moro</t>
  </si>
  <si>
    <t>0545018002</t>
  </si>
  <si>
    <t>Urmar Amina</t>
  </si>
  <si>
    <t>Ar/P/Ac/3804</t>
  </si>
  <si>
    <t>Addaikrom</t>
  </si>
  <si>
    <t>Onuado Women Co-Operative Cocoa Farmers And Marketing Society</t>
  </si>
  <si>
    <t>0205396062</t>
  </si>
  <si>
    <t>Adisa Musah</t>
  </si>
  <si>
    <t>Matilda Adomako</t>
  </si>
  <si>
    <t>Ar/P/Ac/3805</t>
  </si>
  <si>
    <t xml:space="preserve">Katapei </t>
  </si>
  <si>
    <t>Nso Nyameye Women Co-Operative Cocoa Farmers And Marketing Society</t>
  </si>
  <si>
    <t>0205150183</t>
  </si>
  <si>
    <t>Ntim Emmanuel</t>
  </si>
  <si>
    <t>Augustine Bediako</t>
  </si>
  <si>
    <t>Ar/P/Ac/2905</t>
  </si>
  <si>
    <t>Katapei No.1</t>
  </si>
  <si>
    <t>Katapei No. 1 Nhyira Co-Operative Cocoa Farmers And Marketing Society</t>
  </si>
  <si>
    <t>0241863541</t>
  </si>
  <si>
    <t>Iddrisu Hussein</t>
  </si>
  <si>
    <t>0547196790</t>
  </si>
  <si>
    <t>Ahmed Issah</t>
  </si>
  <si>
    <t>Ar/P/Ac/2933</t>
  </si>
  <si>
    <t>Alhassankrom</t>
  </si>
  <si>
    <t>Alhassankrom  Co-Operative Cocoa Farmers And Marketing Society</t>
  </si>
  <si>
    <t>Moro  Razark</t>
  </si>
  <si>
    <t>0249197960</t>
  </si>
  <si>
    <t>Moro Alaale</t>
  </si>
  <si>
    <t>Ar/P/Ac/2930</t>
  </si>
  <si>
    <t>Abechem</t>
  </si>
  <si>
    <t>Abechem Co-Operative Cocoa Farmers And Marketing Society</t>
  </si>
  <si>
    <t>0244078994</t>
  </si>
  <si>
    <t>Kofi Obeng</t>
  </si>
  <si>
    <t>055279986</t>
  </si>
  <si>
    <t>Atta Opong</t>
  </si>
  <si>
    <t>Ar/P/Ac/2979</t>
  </si>
  <si>
    <t>Amoapemkrom</t>
  </si>
  <si>
    <t>Amoapemkrom Odo Na Eye Co-Operative Cocoa Farmers And Marketing Society</t>
  </si>
  <si>
    <t>0540225781</t>
  </si>
  <si>
    <t>Asaah David</t>
  </si>
  <si>
    <t>Musah Konter</t>
  </si>
  <si>
    <t>Ar/P/Ac/710</t>
  </si>
  <si>
    <t>Nkrumahkrom</t>
  </si>
  <si>
    <t>Nkrumahkrom Co-Operative Cocoa /Food Farmers And Marketing Society</t>
  </si>
  <si>
    <t>0542798639</t>
  </si>
  <si>
    <t>Mashaud Braimah</t>
  </si>
  <si>
    <t>0247050083</t>
  </si>
  <si>
    <t>Sodoli David</t>
  </si>
  <si>
    <t>Ar/P/Ac/2298</t>
  </si>
  <si>
    <t>Nkrankrom</t>
  </si>
  <si>
    <t>Nkrankrom Akuafoyedie Co-Operative Cocoa Farmers And Marketing Society</t>
  </si>
  <si>
    <t>Jackson K. Sarpong</t>
  </si>
  <si>
    <t>0540213020</t>
  </si>
  <si>
    <t>James Donkor</t>
  </si>
  <si>
    <t>Ar/P/Ac/523</t>
  </si>
  <si>
    <t>Kwakuduakrom (Micl) Co-Operative Cocoa Farmers And Marketing Society</t>
  </si>
  <si>
    <t>0241306181</t>
  </si>
  <si>
    <t>Nsiah Kwadwo</t>
  </si>
  <si>
    <t>0245818858</t>
  </si>
  <si>
    <t>Adabogo Reynold</t>
  </si>
  <si>
    <t>Ar/P/Ac/2278</t>
  </si>
  <si>
    <t>Katapei No.2 Progressive Co-Operative Cocoa Farmers And Marketing Society</t>
  </si>
  <si>
    <t>054911340</t>
  </si>
  <si>
    <t>Issaka Salifu</t>
  </si>
  <si>
    <t>0248505134</t>
  </si>
  <si>
    <t>Kudenu Raymon</t>
  </si>
  <si>
    <t>Ar/P/Ac/517</t>
  </si>
  <si>
    <t>Gyamerakrom</t>
  </si>
  <si>
    <t>Gyamerakrom (Micl) Co-Operative Cocoa Farmers And Marketing Society</t>
  </si>
  <si>
    <t>0542979143</t>
  </si>
  <si>
    <t>Yusif Wahab</t>
  </si>
  <si>
    <t>0543141038</t>
  </si>
  <si>
    <t>Azuma Augustine</t>
  </si>
  <si>
    <t>Ar/P/Ac/562</t>
  </si>
  <si>
    <t>Addaikrom (Micl) Co-Operative Cocoa Farmers And Marketing Society</t>
  </si>
  <si>
    <t>553101321</t>
  </si>
  <si>
    <t xml:space="preserve">James Gyamfi </t>
  </si>
  <si>
    <t>543592280</t>
  </si>
  <si>
    <t>Bashiru Jepoaba</t>
  </si>
  <si>
    <t>Ar/P/Ac/1675</t>
  </si>
  <si>
    <t xml:space="preserve">Fawobotoso </t>
  </si>
  <si>
    <t xml:space="preserve">Fawobotoso Nkabom Co-Operative Cocoa Farmers And Marketing Society </t>
  </si>
  <si>
    <t xml:space="preserve">Numasua </t>
  </si>
  <si>
    <t xml:space="preserve">Daniel Owusu Ansah </t>
  </si>
  <si>
    <t>500572024</t>
  </si>
  <si>
    <t>Peter Nyarkoh</t>
  </si>
  <si>
    <t>246897176</t>
  </si>
  <si>
    <t>Seth Adorsie</t>
  </si>
  <si>
    <t>14/07/2021</t>
  </si>
  <si>
    <t>Ar/P/Ac/4050</t>
  </si>
  <si>
    <t>Breyekwa (Darkokrom)</t>
  </si>
  <si>
    <t xml:space="preserve">Brenyekwa Co-Operative Cocoa Farmers And Marketing Society </t>
  </si>
  <si>
    <t>243483062</t>
  </si>
  <si>
    <t>Charles Kwadwo Nuako</t>
  </si>
  <si>
    <t>240564676</t>
  </si>
  <si>
    <t xml:space="preserve">Augustine Nkrabea </t>
  </si>
  <si>
    <t>03/10/2019</t>
  </si>
  <si>
    <t>Ar/P/Ac/2270</t>
  </si>
  <si>
    <t>Numasua Camp 1</t>
  </si>
  <si>
    <t>Numasua-Camp I Nyame Tease Kroye Co-Operative Cocoa Farmers And Marketing Society</t>
  </si>
  <si>
    <t>591909550</t>
  </si>
  <si>
    <t xml:space="preserve">Kwaku Akpansah </t>
  </si>
  <si>
    <t>550727255</t>
  </si>
  <si>
    <t xml:space="preserve">Solomon Donkor </t>
  </si>
  <si>
    <t>21/08/2020</t>
  </si>
  <si>
    <t>Ar/P/Ac/3194</t>
  </si>
  <si>
    <t xml:space="preserve">Manteykrom </t>
  </si>
  <si>
    <t>Manteykrom Asumdwee Co-Operative Cocoa Farmers And Marketing Society</t>
  </si>
  <si>
    <t>249202106</t>
  </si>
  <si>
    <t xml:space="preserve">Tse Godwin </t>
  </si>
  <si>
    <t>249027599</t>
  </si>
  <si>
    <t>Edward Tanor</t>
  </si>
  <si>
    <t>Ar/P/Ac/2531</t>
  </si>
  <si>
    <t xml:space="preserve">Numasua Seikwa </t>
  </si>
  <si>
    <t>Numasua Seikwa Co-Operative Cocoa Farmers And Marketing Society</t>
  </si>
  <si>
    <t>244961376</t>
  </si>
  <si>
    <t xml:space="preserve">Stainley Amoako </t>
  </si>
  <si>
    <t>243348894</t>
  </si>
  <si>
    <t xml:space="preserve">Evans Nartey </t>
  </si>
  <si>
    <t>09/01/2020</t>
  </si>
  <si>
    <t>Ar/P/Ac/2516</t>
  </si>
  <si>
    <t xml:space="preserve">Borgokrom </t>
  </si>
  <si>
    <t>Borgorkrom Co-Operative Cocoa Farmers And Marketing Society</t>
  </si>
  <si>
    <t>247314599</t>
  </si>
  <si>
    <t xml:space="preserve">Kwame Asare </t>
  </si>
  <si>
    <t>509838140</t>
  </si>
  <si>
    <t xml:space="preserve">Abena Nimo </t>
  </si>
  <si>
    <t>24/09/2020</t>
  </si>
  <si>
    <t>Ar/P/Ac/3214</t>
  </si>
  <si>
    <t>Abena Nimo</t>
  </si>
  <si>
    <t>Abena Nimo Co-Operative Cocoa Farmers And Marketing Society</t>
  </si>
  <si>
    <t>246776193</t>
  </si>
  <si>
    <t xml:space="preserve">Evans Owusu </t>
  </si>
  <si>
    <t>556667384</t>
  </si>
  <si>
    <t xml:space="preserve">Nana Kwasi Owusu </t>
  </si>
  <si>
    <t>30/09/2019</t>
  </si>
  <si>
    <t>Ar/P/Ac/1620</t>
  </si>
  <si>
    <t>Numasua Mawoaninha Co-Operative Cocoa Farmers And Marketing Society</t>
  </si>
  <si>
    <t>550732793</t>
  </si>
  <si>
    <t xml:space="preserve">Bismarck Asana </t>
  </si>
  <si>
    <t xml:space="preserve">Kofi Owusu </t>
  </si>
  <si>
    <t>Ar/P/Ac/2981</t>
  </si>
  <si>
    <t xml:space="preserve">Owusukrom </t>
  </si>
  <si>
    <t>Kofi Owusukrom Woyonko Da Ne Woda Co-Operative Cocoa Farmers And Marketing Society</t>
  </si>
  <si>
    <t>554552988</t>
  </si>
  <si>
    <t xml:space="preserve">Joshua Oppah Kwadwo </t>
  </si>
  <si>
    <t>505162814</t>
  </si>
  <si>
    <t xml:space="preserve">Amoh Kwabena Kingsley </t>
  </si>
  <si>
    <t>27/09/2019</t>
  </si>
  <si>
    <t>Ar/P/Ac/1696</t>
  </si>
  <si>
    <t xml:space="preserve">Darkokrom </t>
  </si>
  <si>
    <t>Darkokrom Nyame Tease Co-Operative Cocoa Farmers And Marketing Society</t>
  </si>
  <si>
    <t>546403410</t>
  </si>
  <si>
    <t>Peter Opoku</t>
  </si>
  <si>
    <t>556668069</t>
  </si>
  <si>
    <t>David K. Darko</t>
  </si>
  <si>
    <t>11/09/2019</t>
  </si>
  <si>
    <t>Darkokrom Nyame Ne Boafo Co-Operative Cocoa Farmers And Marketing Society</t>
  </si>
  <si>
    <t>246243570</t>
  </si>
  <si>
    <t xml:space="preserve">Sanguma Emmanuel </t>
  </si>
  <si>
    <t xml:space="preserve">George Dankwah </t>
  </si>
  <si>
    <t>14/10/2019</t>
  </si>
  <si>
    <t>Ar/P/Ac/2340</t>
  </si>
  <si>
    <t>Fawobotoso Asomdwie Co-Operative Cocoa Farmers And Marketing Society</t>
  </si>
  <si>
    <t>559852227</t>
  </si>
  <si>
    <t xml:space="preserve">Solomon Kwarteng </t>
  </si>
  <si>
    <t>547296189</t>
  </si>
  <si>
    <t>Mohammed Abdul Karim</t>
  </si>
  <si>
    <t>Ar/P/Ac/3235</t>
  </si>
  <si>
    <t xml:space="preserve">Akwasi Baahkrom </t>
  </si>
  <si>
    <t>Baahkrom Co-Operative Cocoa Farmers And Marketing Society</t>
  </si>
  <si>
    <t>246003118</t>
  </si>
  <si>
    <t xml:space="preserve">Laar Abraham </t>
  </si>
  <si>
    <t xml:space="preserve">Asore Agungo Joe </t>
  </si>
  <si>
    <t>Ar/P/Ac/3232</t>
  </si>
  <si>
    <t xml:space="preserve">Afari No.1 </t>
  </si>
  <si>
    <t>Afari New Site Nkabom Co-Operative Cocoa Farmers And Marketing Society</t>
  </si>
  <si>
    <t>545493891</t>
  </si>
  <si>
    <t>Dickson Bedi</t>
  </si>
  <si>
    <t>544450420</t>
  </si>
  <si>
    <t>Akosua Ahalor</t>
  </si>
  <si>
    <t>24/11/2020</t>
  </si>
  <si>
    <t>Ar/P/Ac/3325</t>
  </si>
  <si>
    <t>Aklavorkrom (Seikwa)</t>
  </si>
  <si>
    <t>Aklavorkrom Co-Operative Cocoa Farmers And Marketing Society</t>
  </si>
  <si>
    <t>549973407</t>
  </si>
  <si>
    <t xml:space="preserve">Stephen Adjatey </t>
  </si>
  <si>
    <t>548799554</t>
  </si>
  <si>
    <t xml:space="preserve">Akwasi Kansanlarr </t>
  </si>
  <si>
    <t>Ar/P/Ac/2255</t>
  </si>
  <si>
    <t>Afarikrom No.1 Co-Operative Cocoa Farmers And Marketing Society</t>
  </si>
  <si>
    <t>555040908</t>
  </si>
  <si>
    <t xml:space="preserve">Benjamin Donkor </t>
  </si>
  <si>
    <t>241230623</t>
  </si>
  <si>
    <t xml:space="preserve">Emmanuel Obeng </t>
  </si>
  <si>
    <t>13/09/2019</t>
  </si>
  <si>
    <t>Ar/P/Ac/1704</t>
  </si>
  <si>
    <t>Fawobotoso Odo Co-Operative Cocoa Farmers And Marketing Society</t>
  </si>
  <si>
    <t>552537332</t>
  </si>
  <si>
    <t xml:space="preserve">Owusu Daniel </t>
  </si>
  <si>
    <t>245106899</t>
  </si>
  <si>
    <t>Kwame Kumah</t>
  </si>
  <si>
    <t>28/11/2019</t>
  </si>
  <si>
    <t>Ar/P/Ac/2238</t>
  </si>
  <si>
    <t>Owusukrom Co-Operative Cocoa Farmers And Marketing Society</t>
  </si>
  <si>
    <t>0557762151</t>
  </si>
  <si>
    <t>Osman Seidu</t>
  </si>
  <si>
    <t>0246237725</t>
  </si>
  <si>
    <t>Emmanuel Agyimbilla</t>
  </si>
  <si>
    <t>18/02/2020</t>
  </si>
  <si>
    <t>Ar/P/Ac/3199</t>
  </si>
  <si>
    <t>Tabrikrom Wioso</t>
  </si>
  <si>
    <t>Tabrikrom Wioso Co-Operative Cocoa Farmers And Marketing Society</t>
  </si>
  <si>
    <t>Betiako</t>
  </si>
  <si>
    <t>Kwabena Yeboah Kagya</t>
  </si>
  <si>
    <t>0241026661</t>
  </si>
  <si>
    <t>Peter K. Amoah</t>
  </si>
  <si>
    <t>0240804384</t>
  </si>
  <si>
    <t>Adomako Mensah</t>
  </si>
  <si>
    <t>Ar/P/Ac/2564</t>
  </si>
  <si>
    <t>Koogyamekrom</t>
  </si>
  <si>
    <t>Koogyame Co-Operative Cocoa Farmers And Marketing Society</t>
  </si>
  <si>
    <t>0540518437</t>
  </si>
  <si>
    <t>Adu Salifu</t>
  </si>
  <si>
    <t>0542298461</t>
  </si>
  <si>
    <t>Akwasi Anning</t>
  </si>
  <si>
    <t>Ar/P/Ac/2525</t>
  </si>
  <si>
    <t>Tawiahkrom</t>
  </si>
  <si>
    <t>Tawiakrom Co-Operative Cocoa Farmers And Marketing Society</t>
  </si>
  <si>
    <t>0553450284</t>
  </si>
  <si>
    <t>Charles Annor</t>
  </si>
  <si>
    <t>0558088582</t>
  </si>
  <si>
    <t>Ahmed Seidu</t>
  </si>
  <si>
    <t>Ar/P/Ac/2522</t>
  </si>
  <si>
    <t>Mooshi-Naaba</t>
  </si>
  <si>
    <t>Mooshi Naaba Co-Operative Cocoa Farmers And Marketing Society</t>
  </si>
  <si>
    <t>0550859039</t>
  </si>
  <si>
    <t>Azoumah Francis</t>
  </si>
  <si>
    <t>0555852712</t>
  </si>
  <si>
    <t>Anthony Sarpong</t>
  </si>
  <si>
    <t>Ar/P/Ac/2504</t>
  </si>
  <si>
    <t>Mmoframfadwen No.1</t>
  </si>
  <si>
    <t>Mmoframfadwen No.1 Kuapapa Co-Operative Cocoa Farmers And Marketing Society</t>
  </si>
  <si>
    <t>0559643500</t>
  </si>
  <si>
    <t>Eric Obeng</t>
  </si>
  <si>
    <t>0542917684</t>
  </si>
  <si>
    <t>Atta Poku</t>
  </si>
  <si>
    <t>21/01/2020</t>
  </si>
  <si>
    <t>Ar/P/Ac/2257</t>
  </si>
  <si>
    <t>Betiako Co-Operative Cocoa Farmers And Marketing Society</t>
  </si>
  <si>
    <t>0240974043</t>
  </si>
  <si>
    <t>0545232867</t>
  </si>
  <si>
    <t>Ar/P/Ac/2546</t>
  </si>
  <si>
    <t>Asarekrom</t>
  </si>
  <si>
    <t>Asarekrom Co-Operative Cocoa Farmers And Marketing Society</t>
  </si>
  <si>
    <t>0552843249</t>
  </si>
  <si>
    <t>Prince Kusi</t>
  </si>
  <si>
    <t>0246579615</t>
  </si>
  <si>
    <t>Kofi Amankwaah</t>
  </si>
  <si>
    <t>21/12/2015</t>
  </si>
  <si>
    <t>Ar/P/Ac/3398</t>
  </si>
  <si>
    <t>Kyekyewere</t>
  </si>
  <si>
    <t>Boafo Ye Na Co-Operative Cocoa Farmers And Marketing Society</t>
  </si>
  <si>
    <t>Ebenezer Affum</t>
  </si>
  <si>
    <t>0543821309</t>
  </si>
  <si>
    <t>Kofi Adjei</t>
  </si>
  <si>
    <t>0249778022</t>
  </si>
  <si>
    <t>Nelson Donkoh</t>
  </si>
  <si>
    <t>Ar/P/Ac/2559</t>
  </si>
  <si>
    <t>Nyame N'Aye Co-Operative Cocoa Farmers And Marketing Society</t>
  </si>
  <si>
    <t>0548814862</t>
  </si>
  <si>
    <t>Kojo Sika</t>
  </si>
  <si>
    <t>0249920718</t>
  </si>
  <si>
    <t>Joseph Gyima</t>
  </si>
  <si>
    <t>Ar/P/Ac/2545</t>
  </si>
  <si>
    <t>Odikronkwanta</t>
  </si>
  <si>
    <t>Odikro Nkwanta Co-Operative Cocoa Farmers And Marketing Society</t>
  </si>
  <si>
    <t>0248817679</t>
  </si>
  <si>
    <t>Eric Osei</t>
  </si>
  <si>
    <t>0543063717</t>
  </si>
  <si>
    <t>Solomon Tetteh</t>
  </si>
  <si>
    <t>19/02/2020</t>
  </si>
  <si>
    <t>Ar/P/Ac/563</t>
  </si>
  <si>
    <t>Abutifi</t>
  </si>
  <si>
    <t>Abutifi Co-Operative Cocoa Farmers And Marketing Society</t>
  </si>
  <si>
    <t>0540898661</t>
  </si>
  <si>
    <t>Emmanuel Kwakye Ofosu</t>
  </si>
  <si>
    <t>0243120508</t>
  </si>
  <si>
    <t>Nelson Joe Tuffour</t>
  </si>
  <si>
    <t>Ar/P/Ac/2911</t>
  </si>
  <si>
    <t>Nyamaa</t>
  </si>
  <si>
    <t>Nyamaa Nyamenanim Co-Operative Cocoa Farmers And Marketing Society</t>
  </si>
  <si>
    <t>0242058256</t>
  </si>
  <si>
    <t>Collins Aseidu</t>
  </si>
  <si>
    <t>Ernest Darko</t>
  </si>
  <si>
    <t>Ar/P/Ac/557</t>
  </si>
  <si>
    <t xml:space="preserve">Pokuakuraa </t>
  </si>
  <si>
    <t xml:space="preserve">Pokuakuraa (Micl) Co-Operative Cocoa Farmers And Marketing Society </t>
  </si>
  <si>
    <t>0540987600</t>
  </si>
  <si>
    <t>Solomon Aboagye</t>
  </si>
  <si>
    <t>0556958799</t>
  </si>
  <si>
    <t>Kwame Yakubu</t>
  </si>
  <si>
    <t>Ar/P/Ac/543</t>
  </si>
  <si>
    <t xml:space="preserve">Okyerekrom </t>
  </si>
  <si>
    <t xml:space="preserve">Okyerekrom (Micl) Co-Operative Cocoa Farmers And Marketing Society </t>
  </si>
  <si>
    <t>0243909646</t>
  </si>
  <si>
    <t>Bishop Joo Amo Afari</t>
  </si>
  <si>
    <t>0242827720</t>
  </si>
  <si>
    <t>Boampong Nicholas</t>
  </si>
  <si>
    <t>Ar/P/Ac/552</t>
  </si>
  <si>
    <t>Amadwo</t>
  </si>
  <si>
    <t>Amadwo (Micl) Co-Operative Cocoa Farmers And Marketing Society</t>
  </si>
  <si>
    <t>0553462994</t>
  </si>
  <si>
    <t>Bismark Kofi Konadu</t>
  </si>
  <si>
    <t>0247874129</t>
  </si>
  <si>
    <t>Charles Mbalula</t>
  </si>
  <si>
    <t>Ar/P/Ac/2543</t>
  </si>
  <si>
    <t>Bonkrom</t>
  </si>
  <si>
    <t>Bonkrom Co-Operative Cocoa Farmers And Marketing Society</t>
  </si>
  <si>
    <t>0593633947</t>
  </si>
  <si>
    <t>Kofi Joseph</t>
  </si>
  <si>
    <t>0551695743</t>
  </si>
  <si>
    <t>Halidu Musah</t>
  </si>
  <si>
    <t>21/01/2021</t>
  </si>
  <si>
    <t>Ar/P/Ac/3571</t>
  </si>
  <si>
    <t>Nyamedewoasie</t>
  </si>
  <si>
    <t>Onuado Co-Operative Cocoa Farmers And Marketing Society</t>
  </si>
  <si>
    <t>Amakrom</t>
  </si>
  <si>
    <t>Esther Boadu</t>
  </si>
  <si>
    <t>0279483973</t>
  </si>
  <si>
    <t>Acheampong Damptey</t>
  </si>
  <si>
    <t>0553830227</t>
  </si>
  <si>
    <t>Kwame Krah</t>
  </si>
  <si>
    <t>Ar/P/Ac/2968</t>
  </si>
  <si>
    <t>Kwaku Ntem</t>
  </si>
  <si>
    <t>Kwaku Ntem Co-Operative Cocoa Farmers And Marketing Society</t>
  </si>
  <si>
    <t>0542779958</t>
  </si>
  <si>
    <t>Francis Koffie</t>
  </si>
  <si>
    <t>0270642833</t>
  </si>
  <si>
    <t>Amadu Abudu</t>
  </si>
  <si>
    <t>Ar/P/Ac/3572</t>
  </si>
  <si>
    <t>Amakrom Unity Co-Operative Cocoa Farmers And Marketing Society Limited</t>
  </si>
  <si>
    <t>0593612014</t>
  </si>
  <si>
    <t>0544783946</t>
  </si>
  <si>
    <t>Asiamah Isaac</t>
  </si>
  <si>
    <t>Ar/P/Ac/2212</t>
  </si>
  <si>
    <t>Kofibuokrom</t>
  </si>
  <si>
    <t>Kofiboukrom Co-Operative Cocoa Farmers And Marketing Society</t>
  </si>
  <si>
    <t>0556976640</t>
  </si>
  <si>
    <t>Agyapong Yaw</t>
  </si>
  <si>
    <t>0247109305</t>
  </si>
  <si>
    <t>Abdulai Seidu</t>
  </si>
  <si>
    <t>Ar/P/Ac/2583</t>
  </si>
  <si>
    <t>Mmerdane</t>
  </si>
  <si>
    <t>Mmeredane Co-Operative Cocoa Farmers And Marketing Society</t>
  </si>
  <si>
    <t>0241205041</t>
  </si>
  <si>
    <t>Atingani Yussif</t>
  </si>
  <si>
    <t>0575346622</t>
  </si>
  <si>
    <t>Joseph Fofie</t>
  </si>
  <si>
    <t>Ar/P/Ac/554</t>
  </si>
  <si>
    <t>Onyinase</t>
  </si>
  <si>
    <t>Onyinase (Micl) Co-Operative Cocoa Farmers And Marketing Society</t>
  </si>
  <si>
    <t>0247347390</t>
  </si>
  <si>
    <t>Kofi Sekyi</t>
  </si>
  <si>
    <t>0547999897</t>
  </si>
  <si>
    <t>Sarfo Sowa Sampson</t>
  </si>
  <si>
    <t>20/01 2020</t>
  </si>
  <si>
    <t>Ar/P/Ac/3372</t>
  </si>
  <si>
    <t>Boagyaa No.2</t>
  </si>
  <si>
    <t>Boagyaa No. 2 Co-Operative Cocoa Farmers And Marketing Society</t>
  </si>
  <si>
    <t>054741083</t>
  </si>
  <si>
    <t>A.K. Budu Ii</t>
  </si>
  <si>
    <t>0555520465</t>
  </si>
  <si>
    <t>Amoako Alexander</t>
  </si>
  <si>
    <t>30/02/2020</t>
  </si>
  <si>
    <t>Ar/P/Ac/591</t>
  </si>
  <si>
    <t>Amakrom (Micl) Co-Operative Cocoa Farmers And Marketing Society</t>
  </si>
  <si>
    <t>0552947408</t>
  </si>
  <si>
    <t>Adusa Thomas</t>
  </si>
  <si>
    <t>0246522700</t>
  </si>
  <si>
    <t>Anarfi Foster</t>
  </si>
  <si>
    <t>Ar/P/Ac/2980</t>
  </si>
  <si>
    <t>Oseitutukrom</t>
  </si>
  <si>
    <t>Oseitutukrom Cooperative Cocoa Farmers And Marketing Society</t>
  </si>
  <si>
    <t>0242225331</t>
  </si>
  <si>
    <t>Adwoa Boadiwa</t>
  </si>
  <si>
    <t>Rita Ampate</t>
  </si>
  <si>
    <t>21/10/2020</t>
  </si>
  <si>
    <t>Ar/P/Ac/3356</t>
  </si>
  <si>
    <t>Ebenezer Women Co-Operative Cocoa Farmers And Marketing Society</t>
  </si>
  <si>
    <t>0555542940</t>
  </si>
  <si>
    <t>Jarouk Stephen</t>
  </si>
  <si>
    <t>0247539512</t>
  </si>
  <si>
    <t>Inusah Mensah</t>
  </si>
  <si>
    <t>Ar/P/Ac/3371</t>
  </si>
  <si>
    <t>Asukese Unity Co-Operative Cocoa Farmers And Marketing Society</t>
  </si>
  <si>
    <t>0242951546</t>
  </si>
  <si>
    <t>Justice Yaw Anaane</t>
  </si>
  <si>
    <t>0243540088</t>
  </si>
  <si>
    <t>Salifu Yakubu</t>
  </si>
  <si>
    <t>Ar/P/Ac/3635</t>
  </si>
  <si>
    <t>Asukese Nyame Bekyere Co-Operative Cocoa Farmers And Marketing Society</t>
  </si>
  <si>
    <t>0206649744</t>
  </si>
  <si>
    <t>Adindaa Dennis</t>
  </si>
  <si>
    <t>054601575</t>
  </si>
  <si>
    <t>Yaw Joseph</t>
  </si>
  <si>
    <t>18/03/2021</t>
  </si>
  <si>
    <t>Ar/P/Ac/3394</t>
  </si>
  <si>
    <t>Asukese Nyame Ne Yen Boafo Co-Operative Cocoa Farmers And Marketing Society</t>
  </si>
  <si>
    <t>Sophia Afriyie</t>
  </si>
  <si>
    <t>0556284514</t>
  </si>
  <si>
    <t>Magaret Tawiah</t>
  </si>
  <si>
    <t>Ar/P/Ac/3370</t>
  </si>
  <si>
    <t>Asukese Kroye Women Co-Operative Cocoa Farmers And Marketing Society</t>
  </si>
  <si>
    <t>0270056496</t>
  </si>
  <si>
    <t>Bismark Fosu Tutu</t>
  </si>
  <si>
    <t>0542354225</t>
  </si>
  <si>
    <t>Fankebe Eric</t>
  </si>
  <si>
    <t>Ar/P/Ac/3362</t>
  </si>
  <si>
    <t>Dormaa Aworagya Co-Operative Cocoa Farmers And Marketing Society</t>
  </si>
  <si>
    <t>Joseph Cayimah</t>
  </si>
  <si>
    <t>0592578259</t>
  </si>
  <si>
    <t>07/02/2020</t>
  </si>
  <si>
    <t>Ar/P/Ac/2526</t>
  </si>
  <si>
    <t>Kofikrom</t>
  </si>
  <si>
    <t xml:space="preserve"> Kofikrom Co-Operative Cocoa Farmers And Marketing Society</t>
  </si>
  <si>
    <t>Osama</t>
  </si>
  <si>
    <t>Shadrack Asumang</t>
  </si>
  <si>
    <t>0243185218</t>
  </si>
  <si>
    <t>Forkuo K. Emmanuel</t>
  </si>
  <si>
    <t>John Inusah</t>
  </si>
  <si>
    <t>24/04/2021</t>
  </si>
  <si>
    <t>Ar/P/Ac/2929</t>
  </si>
  <si>
    <t xml:space="preserve">Awunikrom </t>
  </si>
  <si>
    <t xml:space="preserve">Awunikrom Asuogya Cooperative Cocoa Farmers And Marketing Society </t>
  </si>
  <si>
    <t>0275742275</t>
  </si>
  <si>
    <t>0249045311</t>
  </si>
  <si>
    <t>Demos Lambonbik</t>
  </si>
  <si>
    <t>Ar/P/Ac/2909</t>
  </si>
  <si>
    <t>Tolokrom</t>
  </si>
  <si>
    <t xml:space="preserve">Numasua Asomdwie Co-Operative Cocoa Farmers And Marketing Society </t>
  </si>
  <si>
    <t>0241774313</t>
  </si>
  <si>
    <t>Haruna Abose</t>
  </si>
  <si>
    <t>0555773118</t>
  </si>
  <si>
    <t>John Okrah</t>
  </si>
  <si>
    <t>Ar/P/Ac/2906</t>
  </si>
  <si>
    <t xml:space="preserve">Okrahkrom </t>
  </si>
  <si>
    <t xml:space="preserve">Okrahkrom Co-Operative Cocoa Farmers And Marketing Society </t>
  </si>
  <si>
    <t>0543188580</t>
  </si>
  <si>
    <t>Kofi Manu</t>
  </si>
  <si>
    <t>Musah Issifu</t>
  </si>
  <si>
    <t>22/04/2021</t>
  </si>
  <si>
    <t>Ar/P/Ac/2974</t>
  </si>
  <si>
    <t xml:space="preserve">Numasua Awunikrom Nuado Co-Operative Cocoa Farmers And Marketing Society </t>
  </si>
  <si>
    <t>02469313341</t>
  </si>
  <si>
    <t>Kwaw Yaw</t>
  </si>
  <si>
    <t>0541721861</t>
  </si>
  <si>
    <t>Yenture Mathew</t>
  </si>
  <si>
    <t>03/02/2020</t>
  </si>
  <si>
    <t>Ar/P/Ac/2972</t>
  </si>
  <si>
    <t>Akontakwaku</t>
  </si>
  <si>
    <t>Akonta Kwaku Adwuma Hiamoa Co-Operative Cocoa Farmers And Marketing Society</t>
  </si>
  <si>
    <t>0200212791</t>
  </si>
  <si>
    <t>Abrampa Mensah</t>
  </si>
  <si>
    <t>0549154811</t>
  </si>
  <si>
    <t>Apusuat Kwabena</t>
  </si>
  <si>
    <t>13/08/2020</t>
  </si>
  <si>
    <t>Ar/P/Ac/2268</t>
  </si>
  <si>
    <t>Numasua</t>
  </si>
  <si>
    <t>Numasua-Ehuru A Ebedwo Co-Operative Cocoa Farmers And Marketing Society</t>
  </si>
  <si>
    <t>0243815913</t>
  </si>
  <si>
    <t>Kwame Isaac</t>
  </si>
  <si>
    <t>0553136612</t>
  </si>
  <si>
    <t>Grace Fowaa</t>
  </si>
  <si>
    <t>Ar/P/Ac/2308</t>
  </si>
  <si>
    <t>Adutwumkrom</t>
  </si>
  <si>
    <t>Adutwumkrom Duakro Gye Mframa Ebu Co-Operative Cocoa Farmers And Marketing Society</t>
  </si>
  <si>
    <t>0556668234</t>
  </si>
  <si>
    <t>Kulika Samuel</t>
  </si>
  <si>
    <t>0240601456</t>
  </si>
  <si>
    <t>Mathew Asempa</t>
  </si>
  <si>
    <t>Ar/P/Ac/2576</t>
  </si>
  <si>
    <t>Kwabena-Kuma</t>
  </si>
  <si>
    <t>Lom Co-Operative Cocoa Farmers And Marketing Society</t>
  </si>
  <si>
    <t>0244038770</t>
  </si>
  <si>
    <t>Antwi Peter</t>
  </si>
  <si>
    <t>George Owusu</t>
  </si>
  <si>
    <t>26/04/2020</t>
  </si>
  <si>
    <t>Ar/P/Ac/2306</t>
  </si>
  <si>
    <t xml:space="preserve">Nkwaseatan Co-Operative Cocoa Farmers And Marketing Society </t>
  </si>
  <si>
    <t>0241211815</t>
  </si>
  <si>
    <t>02471882439</t>
  </si>
  <si>
    <t>Kwabena Mensah</t>
  </si>
  <si>
    <t>Ar/P/Ac/2499</t>
  </si>
  <si>
    <t xml:space="preserve">Adutwum </t>
  </si>
  <si>
    <t xml:space="preserve">Adutwum Nuado Co-Operative Cocoa Farmers And Marketing Society </t>
  </si>
  <si>
    <t>0551510411</t>
  </si>
  <si>
    <t>Musah Abubakar</t>
  </si>
  <si>
    <t>25/04/2019</t>
  </si>
  <si>
    <t xml:space="preserve">Bashirukrom </t>
  </si>
  <si>
    <t xml:space="preserve">Bashirukrom Co-Operative Cocoa Farmers And Marketing </t>
  </si>
  <si>
    <t>0246003118</t>
  </si>
  <si>
    <t xml:space="preserve">Kofi Adjei </t>
  </si>
  <si>
    <t>0549991656</t>
  </si>
  <si>
    <t xml:space="preserve">Osama </t>
  </si>
  <si>
    <t xml:space="preserve">Manukrom Adwumaye Co-Operative Cocoa Farmers And Marketing Society </t>
  </si>
  <si>
    <t>0246090121</t>
  </si>
  <si>
    <t>James Naymekye</t>
  </si>
  <si>
    <t>Yarow Naleque</t>
  </si>
  <si>
    <t>25/11/2019</t>
  </si>
  <si>
    <t>Mumunikrom</t>
  </si>
  <si>
    <t>Mumunikrom Co-Operative Cocoa Farmers And Marketing Society</t>
  </si>
  <si>
    <t>0547410183</t>
  </si>
  <si>
    <t>Johnson Addae</t>
  </si>
  <si>
    <t>0596234384</t>
  </si>
  <si>
    <t>Kwame Alhassan</t>
  </si>
  <si>
    <t>17/10/2019</t>
  </si>
  <si>
    <t>Osama Village</t>
  </si>
  <si>
    <t>Numasua Osama Co-Operative Cocoa Farmers And Marketing Society</t>
  </si>
  <si>
    <t>0541945887</t>
  </si>
  <si>
    <t>0544893258</t>
  </si>
  <si>
    <t>Mbedu William</t>
  </si>
  <si>
    <t>Numasua-Fuseinikrom</t>
  </si>
  <si>
    <t>Numasua-Fuseinikrom Co-Operative Cocoa Farmers And Marketing Society</t>
  </si>
  <si>
    <t>0245442759</t>
  </si>
  <si>
    <t>Broni Acheampong</t>
  </si>
  <si>
    <t>Simon Fofie</t>
  </si>
  <si>
    <t>7/11/2019</t>
  </si>
  <si>
    <t>Numasua-Koofiekrom</t>
  </si>
  <si>
    <t>Numasua-Koofiekrom Co-Operative Cocoa Farmers And Marketing Society</t>
  </si>
  <si>
    <t>0549973407</t>
  </si>
  <si>
    <t>Asare Joe</t>
  </si>
  <si>
    <t>Mohammed Kirika</t>
  </si>
  <si>
    <t>Numasua-Musahkrom</t>
  </si>
  <si>
    <t>Numasua-Musahkrom Co-Operative Cocoa Farmers And Marketing Society</t>
  </si>
  <si>
    <t>0247113345</t>
  </si>
  <si>
    <t>Oppong Stphen</t>
  </si>
  <si>
    <t>0246757964</t>
  </si>
  <si>
    <t>Musah Haruna</t>
  </si>
  <si>
    <t>Ar/P/Ac/3261</t>
  </si>
  <si>
    <t>Dagombakrom</t>
  </si>
  <si>
    <t>Dagombakrom Co-Operative Cocoa Farmers And Marketing Society</t>
  </si>
  <si>
    <t>0242638238</t>
  </si>
  <si>
    <t>Mbawin Alhassan</t>
  </si>
  <si>
    <t>Ali Azure</t>
  </si>
  <si>
    <t>Ar/P/Ac/3588</t>
  </si>
  <si>
    <t>Numasua Nkabom Kuo Cooperative Cocoa Farmers And Marketing Society</t>
  </si>
  <si>
    <t>0242038699</t>
  </si>
  <si>
    <t>Alhassan Afamba</t>
  </si>
  <si>
    <t>Issifu Asuap</t>
  </si>
  <si>
    <t>23/04/2020</t>
  </si>
  <si>
    <t>Ar/P/Ac/3747</t>
  </si>
  <si>
    <t>Numasua Adwumapa Cooperative Cocoa Farmers And Marketing Society</t>
  </si>
  <si>
    <t>0242541164</t>
  </si>
  <si>
    <t>Alabilla Ishmael</t>
  </si>
  <si>
    <t>Bukari Mahama</t>
  </si>
  <si>
    <t>Ar/P/Ac/3688</t>
  </si>
  <si>
    <t>Self Contained</t>
  </si>
  <si>
    <t>Numasua Self Contained Cooperative Cocoa Farmers And Marketing Society</t>
  </si>
  <si>
    <t>0247910166</t>
  </si>
  <si>
    <t>Awini Issifu</t>
  </si>
  <si>
    <t>Fuseini Sumani</t>
  </si>
  <si>
    <t>14/10/2021</t>
  </si>
  <si>
    <t>Ar/P/Ac/4101</t>
  </si>
  <si>
    <t>Adutwum</t>
  </si>
  <si>
    <t>Adutwumkrom Cooperative Cocoa Farmers And Marketing Society</t>
  </si>
  <si>
    <t>0554429240</t>
  </si>
  <si>
    <t>Kwadwo Sumani</t>
  </si>
  <si>
    <t>Samuel Sumani</t>
  </si>
  <si>
    <t>27/01/2021</t>
  </si>
  <si>
    <t>Ar/P/Ac/3587</t>
  </si>
  <si>
    <t>Ndebaakrom</t>
  </si>
  <si>
    <t>Numasua Ndebaakrom Cooperative Cocoa Farmers And Marketiing Society</t>
  </si>
  <si>
    <t>0559731102</t>
  </si>
  <si>
    <t>Yussif Ahmed</t>
  </si>
  <si>
    <t>0555346828</t>
  </si>
  <si>
    <t>Seidu Adams</t>
  </si>
  <si>
    <t>29/08/2020</t>
  </si>
  <si>
    <t>Ar/P/Ac/1670</t>
  </si>
  <si>
    <t>Abonsuaso</t>
  </si>
  <si>
    <t>Abonsuaso Bowohomoden Co-Operative Cocoa Farmers And Marketing Society</t>
  </si>
  <si>
    <t>Nana Osei Asante</t>
  </si>
  <si>
    <t>0549564414</t>
  </si>
  <si>
    <t>Alex Amoah</t>
  </si>
  <si>
    <t>Mawunya Posea</t>
  </si>
  <si>
    <t>16/04/2020</t>
  </si>
  <si>
    <t>Ar/P/Ac/2899</t>
  </si>
  <si>
    <t>Abonsuaso-Area Co-Operative Cocoa Farmers And Marketing Society</t>
  </si>
  <si>
    <t>John Owusu</t>
  </si>
  <si>
    <t>0240853245</t>
  </si>
  <si>
    <t>Yaw Opoku</t>
  </si>
  <si>
    <t>13/03/2020</t>
  </si>
  <si>
    <t>Ar/P/Ac/2925</t>
  </si>
  <si>
    <t>Abonsuaso - Attakrom Co-Operative Cocoa Farmers And Marketing Society</t>
  </si>
  <si>
    <t>0550234948</t>
  </si>
  <si>
    <t>Andrews Yirenkyi</t>
  </si>
  <si>
    <t>Kwabena Sarkodie</t>
  </si>
  <si>
    <t>23/01/2020</t>
  </si>
  <si>
    <t>Ar/P/Ac/2509</t>
  </si>
  <si>
    <t>Anweam</t>
  </si>
  <si>
    <t>Anweam Onuado Co-Operative Cocoa Farmers And Marketing Society</t>
  </si>
  <si>
    <t>0559661506</t>
  </si>
  <si>
    <t>Isaac Kwame Nartey</t>
  </si>
  <si>
    <t>0241957003</t>
  </si>
  <si>
    <t>Opoku Thomas</t>
  </si>
  <si>
    <t>15/01/2020</t>
  </si>
  <si>
    <t>Ar/P/Ac/2570</t>
  </si>
  <si>
    <t>Asenchem</t>
  </si>
  <si>
    <t>Asenchem Co-Operative Cocoa Farmers And Marketing Society</t>
  </si>
  <si>
    <t>0554396396</t>
  </si>
  <si>
    <t>Dominic Ofori</t>
  </si>
  <si>
    <t>Isaac Amponsah</t>
  </si>
  <si>
    <t>Ar/P/Ac/2900</t>
  </si>
  <si>
    <t>Benumsu</t>
  </si>
  <si>
    <t xml:space="preserve">Benumsu Nyame Na Aye Co-Operative Farmers And Marketing Society </t>
  </si>
  <si>
    <t>0247943652</t>
  </si>
  <si>
    <t>Osei Kwabena</t>
  </si>
  <si>
    <t>0541000063</t>
  </si>
  <si>
    <t>Ibrahim Dauda</t>
  </si>
  <si>
    <t>Ar/P/Ac/2266</t>
  </si>
  <si>
    <t>Nyameadom</t>
  </si>
  <si>
    <t>Nyameadom Co-Operative Cocoa Farmers And Marketing Society</t>
  </si>
  <si>
    <t>Frederic Appiah</t>
  </si>
  <si>
    <t>27/08/2020</t>
  </si>
  <si>
    <t>Adom Nti Co-Operative Cocoa Farmers And Marketing Society</t>
  </si>
  <si>
    <t>James Anane</t>
  </si>
  <si>
    <t>0548402776</t>
  </si>
  <si>
    <t>John Asare</t>
  </si>
  <si>
    <t>Ar/P/Ac/2544</t>
  </si>
  <si>
    <t>Hohoyemobo</t>
  </si>
  <si>
    <t>Kroye Kuo  Co-Operative Cocoa Farmers And Marketing Society</t>
  </si>
  <si>
    <t xml:space="preserve">Mfanibu </t>
  </si>
  <si>
    <t>Gyamfi Eric</t>
  </si>
  <si>
    <t>0244431009</t>
  </si>
  <si>
    <t>Kofi Boakye</t>
  </si>
  <si>
    <t>0542382061</t>
  </si>
  <si>
    <t>Kofi Abraham</t>
  </si>
  <si>
    <t>Ar/P/Ac/2277</t>
  </si>
  <si>
    <t>Tadieso</t>
  </si>
  <si>
    <t>Peace  Co-Operative Cocoa Farmers And Marketing Society</t>
  </si>
  <si>
    <t>0245662264</t>
  </si>
  <si>
    <t xml:space="preserve">Yeboah Gabrial </t>
  </si>
  <si>
    <t>0245039130</t>
  </si>
  <si>
    <t>Paul Yeboah</t>
  </si>
  <si>
    <t>Ar/P/Ac/2253</t>
  </si>
  <si>
    <t xml:space="preserve">Nsonyameye Co-Operative Cocoa Farmers And Marketing Society </t>
  </si>
  <si>
    <t>0553278746</t>
  </si>
  <si>
    <t xml:space="preserve">Opoku Micheal </t>
  </si>
  <si>
    <t>0248824369</t>
  </si>
  <si>
    <t xml:space="preserve">Mustafha Assana </t>
  </si>
  <si>
    <t>07/06/2021</t>
  </si>
  <si>
    <t>Ar/P/Ac/3843</t>
  </si>
  <si>
    <t>Mfanibu</t>
  </si>
  <si>
    <t>God Blessed Co-Operative Cocoa Farmers And Marketing Society</t>
  </si>
  <si>
    <t>0247731118</t>
  </si>
  <si>
    <t xml:space="preserve">Assana Thomas </t>
  </si>
  <si>
    <t>0246430349</t>
  </si>
  <si>
    <t xml:space="preserve">Koranteng Felix </t>
  </si>
  <si>
    <t>Peace And Love Co-Operative Cocoa Farmers And Marketing Society</t>
  </si>
  <si>
    <t>0544994970</t>
  </si>
  <si>
    <t>Opoku John</t>
  </si>
  <si>
    <t>0557373860</t>
  </si>
  <si>
    <t xml:space="preserve">Minka Paul </t>
  </si>
  <si>
    <t>Ar/P/Ac/3580</t>
  </si>
  <si>
    <t>Nyameyehene</t>
  </si>
  <si>
    <t>Nyame Akwan  Co-Operative Cocoa Farmers And Marketing Society</t>
  </si>
  <si>
    <t>0555460719</t>
  </si>
  <si>
    <t>Obeng Asante</t>
  </si>
  <si>
    <t>0554607192</t>
  </si>
  <si>
    <t xml:space="preserve">Appiah Enock </t>
  </si>
  <si>
    <t>02/12/2020</t>
  </si>
  <si>
    <t>Ar/P/Ac/3385</t>
  </si>
  <si>
    <t>Sikafrebogya No.2</t>
  </si>
  <si>
    <t>Susubribipa Co-Operative Cocoa Farmers And Marketing Society</t>
  </si>
  <si>
    <t>0550189060</t>
  </si>
  <si>
    <t xml:space="preserve">John Abebresse </t>
  </si>
  <si>
    <t>0543240282</t>
  </si>
  <si>
    <t xml:space="preserve">Sarfo Agyemang </t>
  </si>
  <si>
    <t>Ar/P/Ac/2562</t>
  </si>
  <si>
    <t>Nso Nyameye Co-Operative Cocoa Farmers And Marketing Society</t>
  </si>
  <si>
    <t>0241174486</t>
  </si>
  <si>
    <t>Fordjour Ibrahim</t>
  </si>
  <si>
    <t>0550831442</t>
  </si>
  <si>
    <t>04/06/2020</t>
  </si>
  <si>
    <t>Ar/P/Ac/2524</t>
  </si>
  <si>
    <t>Asumdwee</t>
  </si>
  <si>
    <t>Asumdwee Co-Operative Cocoa Farmers And Marketing Society</t>
  </si>
  <si>
    <t>0247737404</t>
  </si>
  <si>
    <t>Anthony Mensah</t>
  </si>
  <si>
    <t>Ar/P/Ac/2331</t>
  </si>
  <si>
    <t>Asuadai Kodra</t>
  </si>
  <si>
    <t>Asuadai Kokra Co-Operative Cocoa Farmers And Marketing Society</t>
  </si>
  <si>
    <t>0544228003</t>
  </si>
  <si>
    <t>Philip Acheampong</t>
  </si>
  <si>
    <t>0243546828</t>
  </si>
  <si>
    <t>George Gyasi Baaya</t>
  </si>
  <si>
    <t>Ar/P/Ac/1661</t>
  </si>
  <si>
    <t>Tailorkrom</t>
  </si>
  <si>
    <t>Kroye  Co-Operative Cocoa Farmers And Marketing Society</t>
  </si>
  <si>
    <t>0593259529</t>
  </si>
  <si>
    <t xml:space="preserve">Asamoah Sacdrack </t>
  </si>
  <si>
    <t>0591655266</t>
  </si>
  <si>
    <t>Williams Ntiamoah</t>
  </si>
  <si>
    <t>04/02/2021</t>
  </si>
  <si>
    <t>Ar/P/Ac/3637</t>
  </si>
  <si>
    <t>Ekuoketewa Co-Operative Cocoa Farmers And Marketing Society</t>
  </si>
  <si>
    <t>0245948693</t>
  </si>
  <si>
    <t xml:space="preserve">Manu Francis </t>
  </si>
  <si>
    <t>0599810033</t>
  </si>
  <si>
    <t xml:space="preserve">Isaac Adjei </t>
  </si>
  <si>
    <t>03/19/2019</t>
  </si>
  <si>
    <t>Ar/P/Ac/2334</t>
  </si>
  <si>
    <t>Adom Wo Wim Co-Operative Cocoa Farmers And Marketing Society</t>
  </si>
  <si>
    <t>0594840185</t>
  </si>
  <si>
    <t xml:space="preserve">Fofie Edward </t>
  </si>
  <si>
    <t>0246874481</t>
  </si>
  <si>
    <t>Yakobu Abavere</t>
  </si>
  <si>
    <t>Ar/P/Ac/3573</t>
  </si>
  <si>
    <t>Dabiasem Nti Co-Operative Cocoa Farmers And Marketing Society</t>
  </si>
  <si>
    <t>0544640017</t>
  </si>
  <si>
    <t>Osei Owusu</t>
  </si>
  <si>
    <t>0578200604</t>
  </si>
  <si>
    <t xml:space="preserve">Anane Amofa John </t>
  </si>
  <si>
    <t>14/06/2021</t>
  </si>
  <si>
    <t>Ar/P/Ac/3961</t>
  </si>
  <si>
    <t>Biako Ye Co-Operative Cocoa Farmers And Marketing Society</t>
  </si>
  <si>
    <t>0249431660</t>
  </si>
  <si>
    <t>Paul Osei Owusu</t>
  </si>
  <si>
    <t>0594090668</t>
  </si>
  <si>
    <t>Charles Obour</t>
  </si>
  <si>
    <t>Ar/P/Ac/1228</t>
  </si>
  <si>
    <t>Afari No.2</t>
  </si>
  <si>
    <t>Afari No.2 Co-Operative Cocoa Farmers And Marketing Society</t>
  </si>
  <si>
    <t>Danyame</t>
  </si>
  <si>
    <t>Evans Terrance</t>
  </si>
  <si>
    <t>0550722466</t>
  </si>
  <si>
    <t>Noah Odoi</t>
  </si>
  <si>
    <t>0541425479</t>
  </si>
  <si>
    <t>Atta James</t>
  </si>
  <si>
    <t>15/05/2020</t>
  </si>
  <si>
    <t>Ar/P/Ac/3133</t>
  </si>
  <si>
    <t>Danyame Co-Operative Cocoa Farmers And Marketing Society</t>
  </si>
  <si>
    <t>0240090121</t>
  </si>
  <si>
    <t>Kwame Monin</t>
  </si>
  <si>
    <t>0549767978</t>
  </si>
  <si>
    <t>David Asare</t>
  </si>
  <si>
    <t>09/07/2019</t>
  </si>
  <si>
    <t>Ar/P/Ac/1190</t>
  </si>
  <si>
    <t>Danyame Youth Co-Operative Cocoa Farmers And Marketing Society</t>
  </si>
  <si>
    <t>0242558325</t>
  </si>
  <si>
    <t>Moses Benuotey</t>
  </si>
  <si>
    <t>0550193514</t>
  </si>
  <si>
    <t>Emmanuel Armah</t>
  </si>
  <si>
    <t>24/09/2019</t>
  </si>
  <si>
    <t>Ar/P/Ac/1230</t>
  </si>
  <si>
    <t>Nkrankrom Youth Co-Operative Cocoa Farmers And Marketing Society</t>
  </si>
  <si>
    <t>0243280260</t>
  </si>
  <si>
    <t>Charles Gyamfi</t>
  </si>
  <si>
    <t>0240691300</t>
  </si>
  <si>
    <t>Georgina Acheampong</t>
  </si>
  <si>
    <t>Ar/P/Ac/2958</t>
  </si>
  <si>
    <t>Adugyamfikrom</t>
  </si>
  <si>
    <t>Heritage Co-Operative Cocoa Farmers And Marketing Society</t>
  </si>
  <si>
    <t>0545434045</t>
  </si>
  <si>
    <t>Emmanuel Lartey</t>
  </si>
  <si>
    <t>0546028780</t>
  </si>
  <si>
    <t>Yewu Mensah Isaac</t>
  </si>
  <si>
    <t>Gyensuagya</t>
  </si>
  <si>
    <t>Gyensuagya New Jerusalem Co-Operative Cocoa Farmers And Marketing Society</t>
  </si>
  <si>
    <t>0245797194</t>
  </si>
  <si>
    <t>Wollie Kwame Noah</t>
  </si>
  <si>
    <t>0200277536</t>
  </si>
  <si>
    <t>Alatoa Dennis</t>
  </si>
  <si>
    <t>30/07/2020</t>
  </si>
  <si>
    <t>Ar/P/Ac/3130</t>
  </si>
  <si>
    <t>Trede</t>
  </si>
  <si>
    <t>Danyame Trede Youth Co-Operative Cocoa Farmers And Marketing Society</t>
  </si>
  <si>
    <t>0542613672</t>
  </si>
  <si>
    <t>Edward Frimpong</t>
  </si>
  <si>
    <t>Bismark Botwe</t>
  </si>
  <si>
    <t>25/05/2020</t>
  </si>
  <si>
    <t>Ar/P/Ac/3118</t>
  </si>
  <si>
    <t>Abonsuaso-Trede</t>
  </si>
  <si>
    <t>Abonsuaso-Trede Co-Operative Cocoa Farmers And Marketing Society</t>
  </si>
  <si>
    <t>0542330769</t>
  </si>
  <si>
    <t>Kwabena Joe</t>
  </si>
  <si>
    <t>0247980147</t>
  </si>
  <si>
    <t>Yaw Asare</t>
  </si>
  <si>
    <t>30/06/2020</t>
  </si>
  <si>
    <t>Ar/P/Ac/3122</t>
  </si>
  <si>
    <t>Bosikyei</t>
  </si>
  <si>
    <t>Bosikyei Kroyekuo Co-Operative Cocoa Farmers And Marketing Society</t>
  </si>
  <si>
    <t>0549670082</t>
  </si>
  <si>
    <t>Isaac Gyedu</t>
  </si>
  <si>
    <t>0555773457</t>
  </si>
  <si>
    <t>Iddrisu Issah</t>
  </si>
  <si>
    <t>30/7/2020</t>
  </si>
  <si>
    <t>Ar/P/Ac/3124</t>
  </si>
  <si>
    <t>Danyame-Wankanotem</t>
  </si>
  <si>
    <t>Danyame Wankanitem Co-Operative Cocoa Farmers And Marketing Society</t>
  </si>
  <si>
    <t>0542442519</t>
  </si>
  <si>
    <t>Mary Nyarko</t>
  </si>
  <si>
    <t>Ebenezer Aryee</t>
  </si>
  <si>
    <t>Ar/P/Ac/3389</t>
  </si>
  <si>
    <t>Nkrankrom Opportunity Co-Operative Cocoa Farmers And Marketing Society</t>
  </si>
  <si>
    <t>0543112468</t>
  </si>
  <si>
    <t>Asare Mantey</t>
  </si>
  <si>
    <t>Joshua Baah Kessey</t>
  </si>
  <si>
    <t>26/2/2021</t>
  </si>
  <si>
    <t>Ar/P/Ac/3628</t>
  </si>
  <si>
    <t>Danyame Odo Co-Operative Cocoa Farmers And Marketing Society</t>
  </si>
  <si>
    <t>0541642198</t>
  </si>
  <si>
    <t>Nicolas Brobbey</t>
  </si>
  <si>
    <t>0241427102</t>
  </si>
  <si>
    <t>Seth Asare Mantey</t>
  </si>
  <si>
    <t>16/12/2020</t>
  </si>
  <si>
    <t>Ar/P/Ac/3545</t>
  </si>
  <si>
    <t>Nkrankrom Old Timers Co-Operative Cocoa Farmers And Marketing Society</t>
  </si>
  <si>
    <t>0246877767</t>
  </si>
  <si>
    <t>Stephen Opoku</t>
  </si>
  <si>
    <t>0543828015</t>
  </si>
  <si>
    <t>E K Boadu</t>
  </si>
  <si>
    <t>15/10/2019</t>
  </si>
  <si>
    <t>Ar/P/Ac/1695</t>
  </si>
  <si>
    <t>Union</t>
  </si>
  <si>
    <t>Akwasiase</t>
  </si>
  <si>
    <t>Akwasiase Nyamenaye Co-Operative Cocoa Farmers And Marketing Society</t>
  </si>
  <si>
    <t>Antwi Joshua Brown</t>
  </si>
  <si>
    <t>0249186662</t>
  </si>
  <si>
    <t>Paula Moses</t>
  </si>
  <si>
    <t>0553692392</t>
  </si>
  <si>
    <t>Akorli Lawrence</t>
  </si>
  <si>
    <t>16/07/2019</t>
  </si>
  <si>
    <t>Ar/P/Ac/1251</t>
  </si>
  <si>
    <t>Akwasiase Youth Co-Operative Cocoa Farmers And Marketing Society</t>
  </si>
  <si>
    <t>0246518121</t>
  </si>
  <si>
    <t>Atta Mathew</t>
  </si>
  <si>
    <t>0548127239</t>
  </si>
  <si>
    <t>James Nsiah</t>
  </si>
  <si>
    <t>Ar/P/Ac/2275</t>
  </si>
  <si>
    <t>Akwasiase Zongo Co-Operative Cocoa Farmers And Marketing Society</t>
  </si>
  <si>
    <t>0554467062</t>
  </si>
  <si>
    <t>Alex Dzimedo</t>
  </si>
  <si>
    <t>0242663370</t>
  </si>
  <si>
    <t>Comfort Mensah</t>
  </si>
  <si>
    <t>25/08/2020</t>
  </si>
  <si>
    <t>Ar/P/Ac/3192</t>
  </si>
  <si>
    <t>Akwasiase Anidaso Co-Operative Cocoa Farmers And Marketing Society</t>
  </si>
  <si>
    <t>0242212286</t>
  </si>
  <si>
    <t xml:space="preserve">Kyei Sarpong </t>
  </si>
  <si>
    <t>0241675697</t>
  </si>
  <si>
    <t>Alex Ohene Djan</t>
  </si>
  <si>
    <t>Hope In Farming Co-Operative Cocoa Farmers And Marketing Society</t>
  </si>
  <si>
    <t>0540544854</t>
  </si>
  <si>
    <t>Anthony Dwomoh</t>
  </si>
  <si>
    <t>0545208709</t>
  </si>
  <si>
    <t>Yaw Adu Gyimah</t>
  </si>
  <si>
    <t>Ar/P/Ac/3189</t>
  </si>
  <si>
    <t>Akwasiase Nyame Akwan Co-Operative Cocoa Farmers And Marketing Society</t>
  </si>
  <si>
    <t>0546581997</t>
  </si>
  <si>
    <t>Nicholas Appiah</t>
  </si>
  <si>
    <t>0599151497</t>
  </si>
  <si>
    <t>Salifu Mumuni Abudu</t>
  </si>
  <si>
    <t>Ar/P/Ac/3627</t>
  </si>
  <si>
    <t>Nyame Womua Bibia Beyeyie Co-Operative Cocoa Farmers And Marketing Society</t>
  </si>
  <si>
    <t>0559007989</t>
  </si>
  <si>
    <t xml:space="preserve">Sheriff Bukari  </t>
  </si>
  <si>
    <t xml:space="preserve">Isaac Okyere </t>
  </si>
  <si>
    <t>Ar/P/Ac/2320</t>
  </si>
  <si>
    <t>Boagyaa 1</t>
  </si>
  <si>
    <t>Boagya No.1 Co-Operative Cocoa Farmers And Marketing Society</t>
  </si>
  <si>
    <t>0541513576</t>
  </si>
  <si>
    <t>Lale Jibril</t>
  </si>
  <si>
    <t>0249298208</t>
  </si>
  <si>
    <t>Seidu Iddrisu</t>
  </si>
  <si>
    <t>18/08/2020</t>
  </si>
  <si>
    <t>Ar/P/Ac/3193</t>
  </si>
  <si>
    <t>Fokuokrom</t>
  </si>
  <si>
    <t>Fokuokrom Co-Operative Cocoa Farmers And Marketing Society</t>
  </si>
  <si>
    <t>0240427044</t>
  </si>
  <si>
    <t>Alfred Alorefe</t>
  </si>
  <si>
    <t>054783114</t>
  </si>
  <si>
    <t>Tetteh Kofi</t>
  </si>
  <si>
    <t>Ar/P/Ac/3624</t>
  </si>
  <si>
    <t>Kotei Nkwanta</t>
  </si>
  <si>
    <t>Kotei Nkwanta Nkabom Co-Operative Cocoa Farmers And Marketing Society</t>
  </si>
  <si>
    <t>0541318500</t>
  </si>
  <si>
    <t>Francis Adu</t>
  </si>
  <si>
    <t>0541341174</t>
  </si>
  <si>
    <t>Ar/P/Ac/2216</t>
  </si>
  <si>
    <t>Kotei Nkwanta Odonaye Co-Operative Cocoa Farmers And Marketing Society</t>
  </si>
  <si>
    <t>0592183854</t>
  </si>
  <si>
    <t>Albert Ohene Djan</t>
  </si>
  <si>
    <t>0245328406</t>
  </si>
  <si>
    <t>Haruna Mammalia</t>
  </si>
  <si>
    <t>Kotei Nkwanta Nyame Nsa Womu Co-Operative Cocoa Farmers And Marketing</t>
  </si>
  <si>
    <t>0201695867</t>
  </si>
  <si>
    <t xml:space="preserve">Osei Collins </t>
  </si>
  <si>
    <t>020754324</t>
  </si>
  <si>
    <t xml:space="preserve">Osei Adjei Anthony </t>
  </si>
  <si>
    <t>02/12/2019</t>
  </si>
  <si>
    <t>Ar/P/Ac/2209</t>
  </si>
  <si>
    <t>Osei Kwabenakrom</t>
  </si>
  <si>
    <t>Osei Kwabenakrom Co-Operative Cocoa Farmers And Marketing Society</t>
  </si>
  <si>
    <t>0559515575</t>
  </si>
  <si>
    <t>Ebenezer Obeng</t>
  </si>
  <si>
    <t>0546690049</t>
  </si>
  <si>
    <t>30/01/2020</t>
  </si>
  <si>
    <t>Ar/P/Ac/2535</t>
  </si>
  <si>
    <t>Pobiso</t>
  </si>
  <si>
    <t>Pobiso Nkosuokuo Co-Operative Cocoa Farmers And Marketing Society</t>
  </si>
  <si>
    <t>0546325556</t>
  </si>
  <si>
    <t xml:space="preserve">David Maasu  </t>
  </si>
  <si>
    <t>0546691044</t>
  </si>
  <si>
    <t>Adamu Mohammed</t>
  </si>
  <si>
    <t>Ar/P/Ac/3324</t>
  </si>
  <si>
    <t>Pobiso Nuadc Co-Operative Cocoa Farmers And Marketing Society</t>
  </si>
  <si>
    <t>0543559407</t>
  </si>
  <si>
    <t>Joshua Ani</t>
  </si>
  <si>
    <t>0249461159</t>
  </si>
  <si>
    <t>Frank Antwi</t>
  </si>
  <si>
    <t>Ar/P/Ac/3311</t>
  </si>
  <si>
    <t>Pobiso Odo Kuo Co-Operative Cocoa Farmers And Marketing Society</t>
  </si>
  <si>
    <t>0245678836</t>
  </si>
  <si>
    <t>Oppong Daniel</t>
  </si>
  <si>
    <t>Isaac Acheampong</t>
  </si>
  <si>
    <t>Ar/P/Ac/3132</t>
  </si>
  <si>
    <t>Dwaaho</t>
  </si>
  <si>
    <t>Dwaaho A&amp; B Co-Operative Cocoa Farmers And Marketing Society</t>
  </si>
  <si>
    <t>Akosua Addai Asare</t>
  </si>
  <si>
    <t>0544406734</t>
  </si>
  <si>
    <t>John Mensah</t>
  </si>
  <si>
    <t>0556668069</t>
  </si>
  <si>
    <t>Ar/P/Ac/2279</t>
  </si>
  <si>
    <t>Abugya</t>
  </si>
  <si>
    <t>Abugya Nyamenaye Co-Operative Cocoa Farmers And Marketing Society</t>
  </si>
  <si>
    <t>0244534578</t>
  </si>
  <si>
    <t>Iddrisu Koghridom</t>
  </si>
  <si>
    <t>0546226658</t>
  </si>
  <si>
    <t>Yaw Asante</t>
  </si>
  <si>
    <t>Ar/P/Ac/2540</t>
  </si>
  <si>
    <t>Konkori</t>
  </si>
  <si>
    <t>Konkori Adwumapa Co-Operative Cocoa Farmers And Marketing Society</t>
  </si>
  <si>
    <t>0242954376</t>
  </si>
  <si>
    <t>Ransford Bannerman</t>
  </si>
  <si>
    <t>Nana Owusu Achiaw</t>
  </si>
  <si>
    <t>Manfo</t>
  </si>
  <si>
    <t>Nyameyehen Ii Nyame Nsawom Co-Operative Cocoa Farmers And Marketing Society</t>
  </si>
  <si>
    <t>0544846473</t>
  </si>
  <si>
    <t>Isaac Agyei</t>
  </si>
  <si>
    <t>0544072925</t>
  </si>
  <si>
    <t>Rose Annor</t>
  </si>
  <si>
    <t>Ar/P/Ac/2305</t>
  </si>
  <si>
    <t>Manfo Yesu Adom Cooperative Cocoa Farmers And Marketing Society</t>
  </si>
  <si>
    <t>0247097456</t>
  </si>
  <si>
    <t>Nicholas Osei Kwaku</t>
  </si>
  <si>
    <t>0242602395</t>
  </si>
  <si>
    <t>Cosmos Annor</t>
  </si>
  <si>
    <t>Ar/P/Ac/515</t>
  </si>
  <si>
    <t>Manfo Micl Co-Operative Cocoa Farmers And Marketing Society</t>
  </si>
  <si>
    <t>0248900664</t>
  </si>
  <si>
    <t>Isaac Asare Bediako</t>
  </si>
  <si>
    <t xml:space="preserve"> 243034456</t>
  </si>
  <si>
    <t xml:space="preserve"> Kofi Amoah</t>
  </si>
  <si>
    <t>Ar/P/Ac/3585</t>
  </si>
  <si>
    <t>Afortokor</t>
  </si>
  <si>
    <t>Afortokor Co-Operative Cocoa Farmers And Marketing Society</t>
  </si>
  <si>
    <t>0249879313</t>
  </si>
  <si>
    <t xml:space="preserve">Bright Kyei Nimako </t>
  </si>
  <si>
    <t>'0240423457</t>
  </si>
  <si>
    <t>Ar/P/Ac/2530</t>
  </si>
  <si>
    <t>Ampontaukron</t>
  </si>
  <si>
    <t>Ampontuakrom Co-Operative Cocoa Farmers And Marketing Society</t>
  </si>
  <si>
    <t>0203644066</t>
  </si>
  <si>
    <t xml:space="preserve">Felix Koranteng </t>
  </si>
  <si>
    <t>0248820772</t>
  </si>
  <si>
    <t>Ar/P/Ac/2566</t>
  </si>
  <si>
    <t>Taakora</t>
  </si>
  <si>
    <t>Taakora Co-Operative Cocoa Farmers And Marketing Society</t>
  </si>
  <si>
    <t>0546404174</t>
  </si>
  <si>
    <t>Ebenezer Adaboh</t>
  </si>
  <si>
    <t>0541493425</t>
  </si>
  <si>
    <t>Kofi Frimpong</t>
  </si>
  <si>
    <t>Ar/P/Ac/2307</t>
  </si>
  <si>
    <t>Jachie Nkwanta</t>
  </si>
  <si>
    <t>Jachie Nkwanta-Dabaa Co-Operative Cocoa Farmers And Marketing Society</t>
  </si>
  <si>
    <t>Suponso</t>
  </si>
  <si>
    <t>Kofi Ababio</t>
  </si>
  <si>
    <t>Ayuba Tanko</t>
  </si>
  <si>
    <t>0245265107</t>
  </si>
  <si>
    <t>Kwabena Nipa Adubourfour</t>
  </si>
  <si>
    <t>Ar/P/Ac/2558</t>
  </si>
  <si>
    <t>Mmofrafandwene Group 2 Co-Operative Farmers And Marketing Society</t>
  </si>
  <si>
    <t>0556775664</t>
  </si>
  <si>
    <t>Simon Ankyera</t>
  </si>
  <si>
    <t>Kwaku Abombila</t>
  </si>
  <si>
    <t>Ar/P/Ac/2215</t>
  </si>
  <si>
    <t>Suponso (Micl) Co-Operative Cocoa Farmers And Marketing Society</t>
  </si>
  <si>
    <t>0240025573</t>
  </si>
  <si>
    <t>Micheal Anaaba</t>
  </si>
  <si>
    <t>23/03/2021</t>
  </si>
  <si>
    <t>Ar/P/Ac/2913</t>
  </si>
  <si>
    <t>Afriyiekrom</t>
  </si>
  <si>
    <t>Afriyiekrom Co-Operative Cocoa Farmers And Marketing Society</t>
  </si>
  <si>
    <t>0245418241</t>
  </si>
  <si>
    <t>Kyei Vasco</t>
  </si>
  <si>
    <t>0549525170</t>
  </si>
  <si>
    <t>Azure Issah</t>
  </si>
  <si>
    <t>17/01/2020</t>
  </si>
  <si>
    <t>Ar/P/Ac/3721</t>
  </si>
  <si>
    <t>Suponso Group B Co-Operative Cocoa Farmers And Marketing Society</t>
  </si>
  <si>
    <t>0540403140</t>
  </si>
  <si>
    <t>Samuel Atuahene</t>
  </si>
  <si>
    <t>0541490992</t>
  </si>
  <si>
    <t>Paul Attah</t>
  </si>
  <si>
    <t>Ar/P/Ac/3586</t>
  </si>
  <si>
    <t>Odo Ne Nteasea Co-Operative Cocoa Farmers And Marketing Society</t>
  </si>
  <si>
    <t>050 6135191</t>
  </si>
  <si>
    <t>Richard Anane</t>
  </si>
  <si>
    <t>0550 292178</t>
  </si>
  <si>
    <t xml:space="preserve">Yaw Gabriel </t>
  </si>
  <si>
    <t>Ar/P/Ac/324</t>
  </si>
  <si>
    <t>Hiamankwa</t>
  </si>
  <si>
    <t>Hiamankwa Co-Operative Cocoa Farmers And Marketing Society</t>
  </si>
  <si>
    <t>Augustine K. Adu</t>
  </si>
  <si>
    <t>0245224061</t>
  </si>
  <si>
    <t>George Asamoah</t>
  </si>
  <si>
    <t>05541353352</t>
  </si>
  <si>
    <t>Iddrisu Mahama</t>
  </si>
  <si>
    <t>Ar/P/Ac/545</t>
  </si>
  <si>
    <t>Krakosua</t>
  </si>
  <si>
    <t>Krakosua (Micl) Co-Operative Cocoa Farmers And Marketing Society</t>
  </si>
  <si>
    <t>0242502305</t>
  </si>
  <si>
    <t>Nicholas Dapaah</t>
  </si>
  <si>
    <t>024250 2567</t>
  </si>
  <si>
    <t xml:space="preserve">John Opoku </t>
  </si>
  <si>
    <t>Ar/P/Ac/559</t>
  </si>
  <si>
    <t>Twabidi Beposo</t>
  </si>
  <si>
    <t>Twabidi Beposo (Micl) Co-Operative Cocoa Farmers And Marketing Society</t>
  </si>
  <si>
    <t>0207674271</t>
  </si>
  <si>
    <t xml:space="preserve">Stephen Opoku </t>
  </si>
  <si>
    <t>Mamudu Adam</t>
  </si>
  <si>
    <t>Ar/P/Ac/2249</t>
  </si>
  <si>
    <t>Twabidi</t>
  </si>
  <si>
    <t>Twabidi Kroye Co-Operative Cocoa Farmers And Marketing Society</t>
  </si>
  <si>
    <t>0542604033</t>
  </si>
  <si>
    <t>Opoku Boafo</t>
  </si>
  <si>
    <t>0245878650</t>
  </si>
  <si>
    <t>Sampson Osei Asiamah Duku</t>
  </si>
  <si>
    <t>Ar/P/Ac/2342</t>
  </si>
  <si>
    <t>Twabidi Nyameadom Cooperative Cocoa Farmers And Marketig Society Ltd.</t>
  </si>
  <si>
    <t>Dennis Osei Tutu</t>
  </si>
  <si>
    <t>Barno Dufie</t>
  </si>
  <si>
    <t>Ar/P/Ac/1968</t>
  </si>
  <si>
    <t>Twabidi Nkaasu Agya Cooperative Cocoa Farmers And Marketig Society Ltd.</t>
  </si>
  <si>
    <t>0248789245</t>
  </si>
  <si>
    <t>Peter Agyei Manu</t>
  </si>
  <si>
    <t>0241288256</t>
  </si>
  <si>
    <t>Daniel Sarfo</t>
  </si>
  <si>
    <t>Ar/P/Ac/1702</t>
  </si>
  <si>
    <t>Twabidi Nyame Akwan Cooperative Cocoa Farmers And Marketig Society Ltd.</t>
  </si>
  <si>
    <t>0245763339</t>
  </si>
  <si>
    <t xml:space="preserve">Kingsford Obeng Kyeremeh </t>
  </si>
  <si>
    <t>0551 957917</t>
  </si>
  <si>
    <t>Issifu Issaka</t>
  </si>
  <si>
    <t>Ar/P/Ac/550</t>
  </si>
  <si>
    <t xml:space="preserve">Nyamebekyere </t>
  </si>
  <si>
    <t>Nyamebekyere*Micl)  Cooperative Cocoa Farmers And Marketig Society Ltd.</t>
  </si>
  <si>
    <t>0557120972</t>
  </si>
  <si>
    <t>Ibrahim Haruna</t>
  </si>
  <si>
    <t>0540981361</t>
  </si>
  <si>
    <t>Frank Boateng</t>
  </si>
  <si>
    <t>Ar/P/Ac/3745</t>
  </si>
  <si>
    <t>Trede Nyame Ne Boafo Cooperative Cocoa Farmers And Marketig Society Ltd.</t>
  </si>
  <si>
    <t>0245258504</t>
  </si>
  <si>
    <t>Dickson Kadre Dauwda</t>
  </si>
  <si>
    <t>0245158504</t>
  </si>
  <si>
    <t>Akwasi Nsowah</t>
  </si>
  <si>
    <t>Trede Odo Cooperative Cocoa Farmers And Marketig Society Ltd.</t>
  </si>
  <si>
    <t>0547847599</t>
  </si>
  <si>
    <t>Afua Nyanta</t>
  </si>
  <si>
    <t>Philip Akwasi Appiah</t>
  </si>
  <si>
    <t>Ar/P/Ac/2220</t>
  </si>
  <si>
    <t>Twabidi Onyame Akwan Cooperative Cocoa Farmers And Marketig Society Ltd.</t>
  </si>
  <si>
    <t>0557735121</t>
  </si>
  <si>
    <t>Boakye Kwame</t>
  </si>
  <si>
    <t xml:space="preserve">Andrews Nyamekye </t>
  </si>
  <si>
    <t>Ar/P/Ac/2582</t>
  </si>
  <si>
    <t xml:space="preserve"> Nyamebekyere Adeepena Cooperative Cocoa Farmers And Marketig Society Ltd.</t>
  </si>
  <si>
    <t>0201828820</t>
  </si>
  <si>
    <t>Kwaku Dwomor</t>
  </si>
  <si>
    <t>0574400 897</t>
  </si>
  <si>
    <t>Mathew Ampratwum</t>
  </si>
  <si>
    <t>Ar/P/Ac/553</t>
  </si>
  <si>
    <t xml:space="preserve">Bosikese </t>
  </si>
  <si>
    <t>Bosikese*Micl)  Cooperative Cocoa Farmers And Marketig Society Ltd.</t>
  </si>
  <si>
    <t>Owusu Alice</t>
  </si>
  <si>
    <t>Augustine Nkrabea</t>
  </si>
  <si>
    <t>Ar/P/Ac/3591</t>
  </si>
  <si>
    <t>Twabidi Nyamebekyere Kae Mebere Cooperative Cocoa Farmers And Marketig Society Ltd.</t>
  </si>
  <si>
    <t>0593557983</t>
  </si>
  <si>
    <t>Solomon Agyapong</t>
  </si>
  <si>
    <t>Kofi Duffour</t>
  </si>
  <si>
    <t>Ar/P/Ac/2325</t>
  </si>
  <si>
    <t xml:space="preserve">Twabidi </t>
  </si>
  <si>
    <t>Twabidi Nkwanahia Cooperative Cocoa Farmers And Marketig Society Ltd.</t>
  </si>
  <si>
    <t>0546539557</t>
  </si>
  <si>
    <t>Joseph Donkor</t>
  </si>
  <si>
    <t>Isaac Larbi</t>
  </si>
  <si>
    <t>27/01/2020</t>
  </si>
  <si>
    <t>Ar/P/Ac/2498</t>
  </si>
  <si>
    <t>Mfante</t>
  </si>
  <si>
    <t>Mfante Ab &amp; C-Abapa Co-Operative Cocoa Farmers And Marketing Society</t>
  </si>
  <si>
    <t>Charles Abrefa Oppong</t>
  </si>
  <si>
    <t>0241672132</t>
  </si>
  <si>
    <t>Ampomah Wereko</t>
  </si>
  <si>
    <t>0241327530</t>
  </si>
  <si>
    <t>Stephen K. Amenyaglo</t>
  </si>
  <si>
    <t>Ar/P/Ac/2556</t>
  </si>
  <si>
    <t>Mfante Anloa</t>
  </si>
  <si>
    <t>Mfante Anloa Dinpa Co-Operative Cocoa Farmers And Marketing Society</t>
  </si>
  <si>
    <t>0240988278</t>
  </si>
  <si>
    <t>Richard Joe Buckman Acquah</t>
  </si>
  <si>
    <t>0559516417</t>
  </si>
  <si>
    <t>Peter Aidoo</t>
  </si>
  <si>
    <t>10/02/2020</t>
  </si>
  <si>
    <t>Ar/P/Ac/2572</t>
  </si>
  <si>
    <t>Mfantemanso-Asikamanso Co-Operative Cocoa Farmers And Marketing Society</t>
  </si>
  <si>
    <t>0592220603</t>
  </si>
  <si>
    <t>Bismark Fordjuor</t>
  </si>
  <si>
    <t>0240871441</t>
  </si>
  <si>
    <t xml:space="preserve">George Ansah </t>
  </si>
  <si>
    <t>Ar/P/Ac/2580</t>
  </si>
  <si>
    <t>Asikam</t>
  </si>
  <si>
    <t>Mfante Ebenezer Co-Operative Cocoa Farmers And Marketing Society</t>
  </si>
  <si>
    <t>0267369194</t>
  </si>
  <si>
    <t>Anku Bright</t>
  </si>
  <si>
    <t>0553953077</t>
  </si>
  <si>
    <t>Adoffo Augustine</t>
  </si>
  <si>
    <t>Ar/P/Ac/2939</t>
  </si>
  <si>
    <t>Aboabo</t>
  </si>
  <si>
    <t>Aboabo Co-Operative Cocoa Farmers And Marketing Society</t>
  </si>
  <si>
    <t>0592430983</t>
  </si>
  <si>
    <t>Asaman Laadi</t>
  </si>
  <si>
    <t>0240478675</t>
  </si>
  <si>
    <t>Kwabena Kaawono</t>
  </si>
  <si>
    <t>Ar/P/Ac/2547</t>
  </si>
  <si>
    <t>Alhaji Abotanso</t>
  </si>
  <si>
    <t>Alhaji Abotanso Co-Operative Cocoa Farmers And Marketing Society</t>
  </si>
  <si>
    <t>0248230865</t>
  </si>
  <si>
    <t>Joseph Darko</t>
  </si>
  <si>
    <t>0245033010</t>
  </si>
  <si>
    <t>Kwasi Kumi Rockson</t>
  </si>
  <si>
    <t>Ar/P/Ac/2940</t>
  </si>
  <si>
    <t>Kwata</t>
  </si>
  <si>
    <t>Kwata No 1 Biakoye Co-Operative Cocoa Farmers And Marketing Society</t>
  </si>
  <si>
    <t>0504817740</t>
  </si>
  <si>
    <t>Lep Emmanuel</t>
  </si>
  <si>
    <t>0542038294</t>
  </si>
  <si>
    <t>Amadu Feimokib</t>
  </si>
  <si>
    <t>04/05/2020</t>
  </si>
  <si>
    <t>Ar/P/Ac/2912</t>
  </si>
  <si>
    <t>Kwata Nyamewoho Co-Operative Cocoa Farmers And Marketing Society</t>
  </si>
  <si>
    <t>0548988795</t>
  </si>
  <si>
    <t>Vicentia Anane</t>
  </si>
  <si>
    <t>0552757842</t>
  </si>
  <si>
    <t>Kwaku Manu</t>
  </si>
  <si>
    <t>Ar/P/Ac/2970</t>
  </si>
  <si>
    <t>Kwakuadjeikrom</t>
  </si>
  <si>
    <t>Kwaku Adjeikrom Asomdwoe Co-Operative Cocoa Farmers And Marketing Society</t>
  </si>
  <si>
    <t>0208939394</t>
  </si>
  <si>
    <t>Atta Agyemang Ernest</t>
  </si>
  <si>
    <t>0270724393</t>
  </si>
  <si>
    <t>Kwasi Asante</t>
  </si>
  <si>
    <t>Ar/P/Ac/4116</t>
  </si>
  <si>
    <t>Kwata Agyakrom Co-Operative Cocoa Farmers And Marketing Society</t>
  </si>
  <si>
    <t>0559344215</t>
  </si>
  <si>
    <t>Peter Acquah</t>
  </si>
  <si>
    <t>0249229711</t>
  </si>
  <si>
    <t>Agyemang Opambuor</t>
  </si>
  <si>
    <t>Ar/P/Ac/3842</t>
  </si>
  <si>
    <t>Kwaatta Cocoa Aba Co-Operative Cocoa Farmers And Marketing Society</t>
  </si>
  <si>
    <t>Esther Boatemaa</t>
  </si>
  <si>
    <t>11/03/2020</t>
  </si>
  <si>
    <t>Ar/P/Ac/2897</t>
  </si>
  <si>
    <t>Kwata No 2 Nyame Nye Mfomso Co-Operative Cocoa Farmers And Marketing Society</t>
  </si>
  <si>
    <t>0248830548</t>
  </si>
  <si>
    <t>0501337322</t>
  </si>
  <si>
    <t>Jonathan Tetteh</t>
  </si>
  <si>
    <t>Ar/P/Ac/3606</t>
  </si>
  <si>
    <t>Kwata Nkoso Co-Operative Cocoa Farmers And Marketing Society</t>
  </si>
  <si>
    <t>0559844729</t>
  </si>
  <si>
    <t>Kwame Adjei</t>
  </si>
  <si>
    <t>0247895708</t>
  </si>
  <si>
    <t>Agyiri David Darko</t>
  </si>
  <si>
    <t>Ar/P/Ac/4088</t>
  </si>
  <si>
    <t>Mfante Nkoso Co-Operative Cocoa Farmers And Marketing Society</t>
  </si>
  <si>
    <t>0542569179</t>
  </si>
  <si>
    <t>Antwi Bosiako</t>
  </si>
  <si>
    <t>0247753661</t>
  </si>
  <si>
    <t>Ar/P/Ac/2568</t>
  </si>
  <si>
    <t>Asikam Nakbomye Co-Operative Cocoa Farmers And Marketing Society Limited</t>
  </si>
  <si>
    <t>0247554766</t>
  </si>
  <si>
    <t>Simon K. Mensah</t>
  </si>
  <si>
    <t>0547190006</t>
  </si>
  <si>
    <t>Georgina Agyiri</t>
  </si>
  <si>
    <t>Ar/P/Ac/2557</t>
  </si>
  <si>
    <t>Alhaji Akuapem</t>
  </si>
  <si>
    <t>Alhaji Akuapem Bowohomoden Co-Operative Cocoa Farmers And Marketing Society Limited</t>
  </si>
  <si>
    <t>0542504373</t>
  </si>
  <si>
    <t>0553908513</t>
  </si>
  <si>
    <t>Mohammed Malik</t>
  </si>
  <si>
    <t>Ar/P/Ac/2313</t>
  </si>
  <si>
    <t>Achiawkrom</t>
  </si>
  <si>
    <t>Achiawkrom Co-Operative Cocoa Farmers And Marketing Society</t>
  </si>
  <si>
    <t>Asuhyiae</t>
  </si>
  <si>
    <t>Frank Mensah</t>
  </si>
  <si>
    <t>0551898688</t>
  </si>
  <si>
    <t>Isaac Adomako</t>
  </si>
  <si>
    <t>0245106899</t>
  </si>
  <si>
    <t>Ar/P/Ac/2225</t>
  </si>
  <si>
    <t>Asafo Assin</t>
  </si>
  <si>
    <t>Asafo Assin Onuado Co-Operative Cocoa Farmers And Marketing Society</t>
  </si>
  <si>
    <t>De-Mos Lambondik</t>
  </si>
  <si>
    <t>Ar/P/Ac/2496</t>
  </si>
  <si>
    <t>Asuhyiae Abotre Co-Operative Cocoa Farmers And Marketing Society</t>
  </si>
  <si>
    <t>0275539900</t>
  </si>
  <si>
    <t>0247632231</t>
  </si>
  <si>
    <t>Issaka Seidu</t>
  </si>
  <si>
    <t>Ar/P/Ac/2578</t>
  </si>
  <si>
    <t>Asuhyiae Adwenpa Co-Operative Cocoa Farmers And Marketing Society</t>
  </si>
  <si>
    <t>0206610216</t>
  </si>
  <si>
    <t>Adu Amankwaa Isaac</t>
  </si>
  <si>
    <t>0553298768</t>
  </si>
  <si>
    <t>Kwadwo Abugri</t>
  </si>
  <si>
    <t>Ar/P/Ac/2575</t>
  </si>
  <si>
    <t>Asuhyiae Biakoye Co-Operative Cocoa Farmers And Marketing Society</t>
  </si>
  <si>
    <t>Appiah Thomson</t>
  </si>
  <si>
    <t>0540811148</t>
  </si>
  <si>
    <t>James Nyarkoh</t>
  </si>
  <si>
    <t>Ar/P/Ac/2585</t>
  </si>
  <si>
    <t>Asuhyiae-Dompo</t>
  </si>
  <si>
    <t>Asuhyiae Dompo Nyameneboafo Co-Operative Cocoa Farmers And Marketing Society</t>
  </si>
  <si>
    <t>0546849496</t>
  </si>
  <si>
    <t>Jacob Narh</t>
  </si>
  <si>
    <t>Ar/P/Ac/2269</t>
  </si>
  <si>
    <t>Asuhyiae Nipahiamoa Co-Operative Cocoa Farmers And Marketing Society</t>
  </si>
  <si>
    <t>0540663755</t>
  </si>
  <si>
    <t>Anthony Addo</t>
  </si>
  <si>
    <t>0249632366</t>
  </si>
  <si>
    <t>Ar/P/Ac/2281</t>
  </si>
  <si>
    <t>Asuhyiae United Co-Operative Cocoa Farmers And Marketing Society</t>
  </si>
  <si>
    <t>Kwesi Kumi Rockson</t>
  </si>
  <si>
    <t>0559800215</t>
  </si>
  <si>
    <t>Samuel Kofi Agyemang</t>
  </si>
  <si>
    <t>Ar/P/Ac/2527</t>
  </si>
  <si>
    <t>Awuakrom</t>
  </si>
  <si>
    <t>Awuakrom Odonaye Co-Operative Cocoa Farmers And Marketing Society</t>
  </si>
  <si>
    <t>0243302464</t>
  </si>
  <si>
    <t>Thomas M. Boateng</t>
  </si>
  <si>
    <t>0241584839</t>
  </si>
  <si>
    <t>Julius Addai</t>
  </si>
  <si>
    <t>Ar/P/Ac/2508</t>
  </si>
  <si>
    <t>Dotoam</t>
  </si>
  <si>
    <t>Dotoam Nteaseakuo Co-Operative Cocoa Farmers And Marketing Society</t>
  </si>
  <si>
    <t>0247302384</t>
  </si>
  <si>
    <t>Akosua Tawiah</t>
  </si>
  <si>
    <t>0245473872</t>
  </si>
  <si>
    <t>Boakye Afriyie</t>
  </si>
  <si>
    <t>Ar/P/Ac/2495</t>
  </si>
  <si>
    <t>Tanoso</t>
  </si>
  <si>
    <t>Tanoso Yiedie Co-Operative Cocoa Farmers And Marketing Society</t>
  </si>
  <si>
    <t>0544892124</t>
  </si>
  <si>
    <t>Fuseini Yahaya</t>
  </si>
  <si>
    <t>0549685436</t>
  </si>
  <si>
    <t>Diana Owusu</t>
  </si>
  <si>
    <t>Ar/P/Ac/2538</t>
  </si>
  <si>
    <t>Timbaabi</t>
  </si>
  <si>
    <t>Timbaabi Co-Operative Cocoa Farmers And Marketing Society</t>
  </si>
  <si>
    <t>Malik Asante</t>
  </si>
  <si>
    <t>Okyere Isaac</t>
  </si>
  <si>
    <t>Ar/P/Ac/2214</t>
  </si>
  <si>
    <t>Asuhyiae Susubiribi Co-Operative Cocoa Farmers And Marketing Society</t>
  </si>
  <si>
    <t>0248827911</t>
  </si>
  <si>
    <t>Yewu Benjamin</t>
  </si>
  <si>
    <t>Ar/P/Ac/2233</t>
  </si>
  <si>
    <t>Kwabena Nyamekrom</t>
  </si>
  <si>
    <t>Kwabena Nyame Co-Operative Cocoa Farmers And Marketing Society</t>
  </si>
  <si>
    <t>0554978774</t>
  </si>
  <si>
    <t>Akosua Fowaa</t>
  </si>
  <si>
    <t>0543798887</t>
  </si>
  <si>
    <t>Yaa Acheampomaa</t>
  </si>
  <si>
    <t>Ar/P/Ac/2274</t>
  </si>
  <si>
    <t>Dotoam Nyame Ne Yeboafo Co-Operative Cocoa Farmers And Marketing Society</t>
  </si>
  <si>
    <t>0247007468</t>
  </si>
  <si>
    <t xml:space="preserve">Yahaya Mohammed </t>
  </si>
  <si>
    <t>0248849127</t>
  </si>
  <si>
    <t xml:space="preserve">Abdul Razak </t>
  </si>
  <si>
    <t>06/05/2015</t>
  </si>
  <si>
    <t>Ar/P/Ac/546</t>
  </si>
  <si>
    <t xml:space="preserve">Asemuakrom </t>
  </si>
  <si>
    <t xml:space="preserve">Asemuakrom (Micl) Cooperative Cocoa Farmers And Marketing Society </t>
  </si>
  <si>
    <t xml:space="preserve">Karimkrom </t>
  </si>
  <si>
    <t xml:space="preserve">Patricia Puobanye </t>
  </si>
  <si>
    <t>0276946277</t>
  </si>
  <si>
    <t xml:space="preserve">Afrifa Mensah </t>
  </si>
  <si>
    <t>0245464140</t>
  </si>
  <si>
    <t xml:space="preserve">George Adusei Gabriel </t>
  </si>
  <si>
    <t>24/04/2015</t>
  </si>
  <si>
    <t>Ar/P/Ac/516</t>
  </si>
  <si>
    <t xml:space="preserve">Tettehkrom </t>
  </si>
  <si>
    <t xml:space="preserve">Tettehkrom (Micl) Cooperative Cocoa Farmers And Marketing Society </t>
  </si>
  <si>
    <t>0205896077</t>
  </si>
  <si>
    <t xml:space="preserve">Osei Kwame </t>
  </si>
  <si>
    <t>0543381255</t>
  </si>
  <si>
    <t xml:space="preserve">Danso Abebrese </t>
  </si>
  <si>
    <t>05/05/2015</t>
  </si>
  <si>
    <t>Ar/P/Ac/542</t>
  </si>
  <si>
    <t xml:space="preserve">Karimkrom (Micl) Cooperative Cocoa Farmers And Marketing Society </t>
  </si>
  <si>
    <t>0241954440</t>
  </si>
  <si>
    <t xml:space="preserve">Apau Emmanuel </t>
  </si>
  <si>
    <t xml:space="preserve">Habibu  Ibrahim </t>
  </si>
  <si>
    <t>Ar/P/Ac/555</t>
  </si>
  <si>
    <t xml:space="preserve">Appiahkrom </t>
  </si>
  <si>
    <t xml:space="preserve">Appiahkrom (Micl) Cooperative Cocoa Farmers And Marketing Society </t>
  </si>
  <si>
    <t>0247753245</t>
  </si>
  <si>
    <t xml:space="preserve">Agyapong Langbo </t>
  </si>
  <si>
    <t>0547191852</t>
  </si>
  <si>
    <t xml:space="preserve">Kingsley Osei </t>
  </si>
  <si>
    <t>07/12/2015</t>
  </si>
  <si>
    <t>Ar/P/Ac/556</t>
  </si>
  <si>
    <t xml:space="preserve">Mensahkrom </t>
  </si>
  <si>
    <t xml:space="preserve">Mensahkrom (Micl) Cooperative Cocoa Farmers And Marketing Society </t>
  </si>
  <si>
    <t>0556095271</t>
  </si>
  <si>
    <t>Asafo Akowuah Paul</t>
  </si>
  <si>
    <t>0241069512</t>
  </si>
  <si>
    <t>Sarfo Stephen</t>
  </si>
  <si>
    <t>Ar/P/Ac/2502</t>
  </si>
  <si>
    <t>Gyaekontabuo</t>
  </si>
  <si>
    <t>Gyaekontabuo Nkosuokuo Co-Operative Cocoa Farmers And Marketing Society</t>
  </si>
  <si>
    <t>Pokukrom</t>
  </si>
  <si>
    <t>Isaac Agbebianu</t>
  </si>
  <si>
    <t>0243706876</t>
  </si>
  <si>
    <t>Amankwa Collinting</t>
  </si>
  <si>
    <t>0248662349</t>
  </si>
  <si>
    <t>James Kofi Antwi</t>
  </si>
  <si>
    <t>Ar/P/Ac/2283</t>
  </si>
  <si>
    <t>Hianimguase</t>
  </si>
  <si>
    <t>Hianimguase Co-Operative Cocoa Farmers And Marketing Society</t>
  </si>
  <si>
    <t>0550947712</t>
  </si>
  <si>
    <t>Nkrumah Kwabena</t>
  </si>
  <si>
    <t>Ar/P/Ac/2309</t>
  </si>
  <si>
    <t>Odumase</t>
  </si>
  <si>
    <t>Odumase Adwumapa Co-Operative Cocoa Farmers And Marketing Society</t>
  </si>
  <si>
    <t>0244433214</t>
  </si>
  <si>
    <t>Osei Kwame George</t>
  </si>
  <si>
    <t>0542376910</t>
  </si>
  <si>
    <t>Ar/P/Ac/2272</t>
  </si>
  <si>
    <t>Owuoakyi</t>
  </si>
  <si>
    <t>Owuoakyi Kroye Co-Operative Cocoa Farmers And Marketing Society</t>
  </si>
  <si>
    <t>0246244549</t>
  </si>
  <si>
    <t>Azumah Manasseh</t>
  </si>
  <si>
    <t>0242788991</t>
  </si>
  <si>
    <t>Isaac Adu Amankwaa</t>
  </si>
  <si>
    <t>05/12/2019</t>
  </si>
  <si>
    <t>Ar/P/Ac/2584</t>
  </si>
  <si>
    <t>Pakyi</t>
  </si>
  <si>
    <t>Pakyi Co-Operative Cocoa Farmers And Marketing Society</t>
  </si>
  <si>
    <t>0249035247</t>
  </si>
  <si>
    <t>Isaac Yaw Ampomah</t>
  </si>
  <si>
    <t>Ar/P/Ac/2312</t>
  </si>
  <si>
    <t>Pekyi-Asuogya</t>
  </si>
  <si>
    <t>Pekyi Asuogya Co-Operative Cocoa Farmers And Marketing Society</t>
  </si>
  <si>
    <t>0543065073</t>
  </si>
  <si>
    <t>Siaw Seth</t>
  </si>
  <si>
    <t>06/01/2020</t>
  </si>
  <si>
    <t>Ar/P/Ac/2569</t>
  </si>
  <si>
    <t>Pekyi-Bomfa</t>
  </si>
  <si>
    <t>Pekyi-Bomfa Peace &amp; Love Co-Operative Cocoa Farmers And Marketing Society</t>
  </si>
  <si>
    <t>0554944320</t>
  </si>
  <si>
    <t>Seffah Stephen</t>
  </si>
  <si>
    <t>0559147682</t>
  </si>
  <si>
    <t>Kwabena Edward Baa</t>
  </si>
  <si>
    <t>07/07/2015</t>
  </si>
  <si>
    <t>Ar/P/Ac/2548</t>
  </si>
  <si>
    <t>Siawkrom</t>
  </si>
  <si>
    <t>Siawkrom Asuogya Co-Operative Cocoa Farmers And Marketing Society</t>
  </si>
  <si>
    <t>0544994833</t>
  </si>
  <si>
    <t>Francis Kyei</t>
  </si>
  <si>
    <t>Joseph Opoku</t>
  </si>
  <si>
    <t>Ar/P/Ac/1636</t>
  </si>
  <si>
    <t>Subriso-Pokukrom</t>
  </si>
  <si>
    <t>Subriso-Pokukrom Co-Operative Cocoa Farmers And Marketing Society</t>
  </si>
  <si>
    <t>Adu Kwadwo Martin</t>
  </si>
  <si>
    <t>0245598566</t>
  </si>
  <si>
    <t>Opoku Emmanuel</t>
  </si>
  <si>
    <t>18/10/2021</t>
  </si>
  <si>
    <t>Ar/P/Ac/4156</t>
  </si>
  <si>
    <t>Siawkrom Unity Co-Operative Cocoa Farmers And Marketing Society</t>
  </si>
  <si>
    <t>0209741333</t>
  </si>
  <si>
    <t>Thomas Dwase</t>
  </si>
  <si>
    <t>0551898834</t>
  </si>
  <si>
    <t xml:space="preserve">Kofi Anane </t>
  </si>
  <si>
    <t>24/9/2019</t>
  </si>
  <si>
    <t>Ar/P/Ac/1206</t>
  </si>
  <si>
    <t>Ananekrom</t>
  </si>
  <si>
    <t>Ananekrom Co-Operative Cocoa Farmers And Marketing Society</t>
  </si>
  <si>
    <t>Camp 2</t>
  </si>
  <si>
    <t>Musah Tahiru</t>
  </si>
  <si>
    <t>0542185318</t>
  </si>
  <si>
    <t>Jefferson Whyte Suleman</t>
  </si>
  <si>
    <t>0559664900</t>
  </si>
  <si>
    <t>Beatrice Tiwaa</t>
  </si>
  <si>
    <t>27/1/2020</t>
  </si>
  <si>
    <t>Ar/P/Ac/2318</t>
  </si>
  <si>
    <t>Numasua-Aniantentem</t>
  </si>
  <si>
    <t>Numasua Aniantetem Co-Operative Cocoa Farmers And Marketing Society</t>
  </si>
  <si>
    <t>0543890772</t>
  </si>
  <si>
    <t>Ayariga Sumaila</t>
  </si>
  <si>
    <t>0552016664</t>
  </si>
  <si>
    <t>Issah Alhassan</t>
  </si>
  <si>
    <t>Ar/P/Ac/2506</t>
  </si>
  <si>
    <t>Ayubakrom</t>
  </si>
  <si>
    <t>Numasua Ayubakrom Co-Operative Cocoa Farmers And Marketing Society</t>
  </si>
  <si>
    <t>0240871150</t>
  </si>
  <si>
    <t>Antwi Isaac</t>
  </si>
  <si>
    <t>0594350322</t>
  </si>
  <si>
    <t>Michael Bomtromah</t>
  </si>
  <si>
    <t>15/11/2019</t>
  </si>
  <si>
    <t>Ar/P/Ac/1633</t>
  </si>
  <si>
    <t>Numasua-Yenmadiagro</t>
  </si>
  <si>
    <t>Numasua-Yenmadiagro Co-Operative Cocoa Farmers And Marketing Society</t>
  </si>
  <si>
    <t>0507355156</t>
  </si>
  <si>
    <t>Adamptey Solemon</t>
  </si>
  <si>
    <t>0558652334</t>
  </si>
  <si>
    <t>Teye Adamptey</t>
  </si>
  <si>
    <t>Ar/P/Ac/2916</t>
  </si>
  <si>
    <t>Nkurakan</t>
  </si>
  <si>
    <t>Numasua-Nkurakan Co-Operative Cocoa Farmers And Marketing Society</t>
  </si>
  <si>
    <t>0241164682</t>
  </si>
  <si>
    <t>Sorvinlalmathew</t>
  </si>
  <si>
    <t>0275742278</t>
  </si>
  <si>
    <t>Kwadwo Bobie</t>
  </si>
  <si>
    <t>Ar/P/Ac/3262</t>
  </si>
  <si>
    <t>Akwadaa-Nyamekrom</t>
  </si>
  <si>
    <t>Akwadaa Nyamekuo Co-Perative Cocoa Farmers And Marketing Society</t>
  </si>
  <si>
    <t>0549736110</t>
  </si>
  <si>
    <t>Gamah Isaac</t>
  </si>
  <si>
    <t>0241053136</t>
  </si>
  <si>
    <t>Christhopher Nartey</t>
  </si>
  <si>
    <t>Ar/P/Ac/3982</t>
  </si>
  <si>
    <t>Danyase Camp 2</t>
  </si>
  <si>
    <t>Danyase Camp 2 Co-Operative Cocoa Farmers And Marketing Society</t>
  </si>
  <si>
    <t>0244430655</t>
  </si>
  <si>
    <t>Peter Azamber</t>
  </si>
  <si>
    <t>0554635593</t>
  </si>
  <si>
    <t>Edward Donkor</t>
  </si>
  <si>
    <t>Ar/P/Ac/2536</t>
  </si>
  <si>
    <t>Numasua Camp 2 Peterkrom</t>
  </si>
  <si>
    <t>Numasua Camp 2 Peterkrom Co-Operative Cocoa Farmers And Marketing Society</t>
  </si>
  <si>
    <t>0555470982</t>
  </si>
  <si>
    <t>Philip Ayebo</t>
  </si>
  <si>
    <t>0558879581</t>
  </si>
  <si>
    <t>Yaw Ateeni</t>
  </si>
  <si>
    <t>Ar/P/Ac/2914</t>
  </si>
  <si>
    <t>Numasua-Attakrom</t>
  </si>
  <si>
    <t>Numasua-Attakrom Co-Operative Cocoa Farmers And Marketing Society</t>
  </si>
  <si>
    <t>0202494781</t>
  </si>
  <si>
    <t>Abubri Kingsley</t>
  </si>
  <si>
    <t>Iddrisu Koglindsm</t>
  </si>
  <si>
    <t>Ar/P/Ac/3196</t>
  </si>
  <si>
    <t>Camp Ii</t>
  </si>
  <si>
    <t>Numasua Camp 2 Youth Co-Operative Cocoa Farmers And Marketing Society</t>
  </si>
  <si>
    <t>Kwasi Owusu</t>
  </si>
  <si>
    <t>29/05/2015</t>
  </si>
  <si>
    <t>Ar/P/Ac/544</t>
  </si>
  <si>
    <t>Akurakesiem</t>
  </si>
  <si>
    <t>Akurakesiem (Micl) Co-Operative Cocoa Farmers And Marketing Society</t>
  </si>
  <si>
    <t>Subriso</t>
  </si>
  <si>
    <t>William Asante Lopez</t>
  </si>
  <si>
    <t>Rebecca Serwaa</t>
  </si>
  <si>
    <t>Kwadwo Opoku</t>
  </si>
  <si>
    <t>Manfo (Micl) Co-Operative Cocoa Farmers And Marketing Society</t>
  </si>
  <si>
    <t xml:space="preserve">Georgina Agyiri </t>
  </si>
  <si>
    <t>Nyankomago Seth</t>
  </si>
  <si>
    <t>07/11/2029</t>
  </si>
  <si>
    <t>Manfo Yesu Adom Co-Operative Cocoa Farmers And Marketing Society</t>
  </si>
  <si>
    <t>Eric Fankebe</t>
  </si>
  <si>
    <t>Kwaku Stephen</t>
  </si>
  <si>
    <t>Ar/P/Ac/560</t>
  </si>
  <si>
    <t>Trede (Micl) Co-Operative Cocoa Farmers And Marketing Society</t>
  </si>
  <si>
    <t>Yaa Nyanta</t>
  </si>
  <si>
    <t>Osei Prince Stephen</t>
  </si>
  <si>
    <t>08/01/2016</t>
  </si>
  <si>
    <t>Ar/P/Ac/2330</t>
  </si>
  <si>
    <t>Sefakrom</t>
  </si>
  <si>
    <t>Sefakrom Co-Operative Cocoa Farmers And Marketing Society</t>
  </si>
  <si>
    <t xml:space="preserve">Yaw Stephen Botwe </t>
  </si>
  <si>
    <t>16/09/2019</t>
  </si>
  <si>
    <t>Ar/P/Ac/561</t>
  </si>
  <si>
    <t>Subriso (Micl) Co-Operative Cocoa Farmers And Marketing Society</t>
  </si>
  <si>
    <t>Mawonya Pasca</t>
  </si>
  <si>
    <t>Osei Daniel</t>
  </si>
  <si>
    <t>Ar/P/Ac/1665</t>
  </si>
  <si>
    <t>Subriso A B C Dinpa Co-Operative Cocoa Farmers And Marketing Society</t>
  </si>
  <si>
    <t>Cecilia Kyere</t>
  </si>
  <si>
    <t>John Okra</t>
  </si>
  <si>
    <t>Ar/P/Ac/ 3739</t>
  </si>
  <si>
    <t>Subriso Odo Co-Operative Cocoa Farmers And Marketing Society</t>
  </si>
  <si>
    <t>Azumah Francis</t>
  </si>
  <si>
    <t>Alex Asamoah</t>
  </si>
  <si>
    <t>Ar/P/Ac/3697</t>
  </si>
  <si>
    <t>Subriso Abc Odoye Co-Operative Cocoa Farmers And Marketing Society</t>
  </si>
  <si>
    <t>Kofi Sakyi</t>
  </si>
  <si>
    <t>0547826283</t>
  </si>
  <si>
    <t>Owusu John</t>
  </si>
  <si>
    <t>Ar/P/Ac/ 3724</t>
  </si>
  <si>
    <t>Subriso Abc Anidaso Co-Operative Cocoa Farmers And Marketing Society</t>
  </si>
  <si>
    <t>0276835389</t>
  </si>
  <si>
    <t>Sakinatu Yahaya</t>
  </si>
  <si>
    <t>Ar/P/Ac/ 3636</t>
  </si>
  <si>
    <t>Subriso Abc Nkosoo Co-Operative Cocoa Farmers And Marketing Society</t>
  </si>
  <si>
    <t>0555685684</t>
  </si>
  <si>
    <t>Duut Augustine</t>
  </si>
  <si>
    <t>0246657964</t>
  </si>
  <si>
    <t>Azore Joe</t>
  </si>
  <si>
    <t>Ar/P/Ac/2790</t>
  </si>
  <si>
    <t>Subriso Abc Biakoye Co-Operative Cocoa Farmers And Marketing Society</t>
  </si>
  <si>
    <t>0240564676</t>
  </si>
  <si>
    <t>Asare David</t>
  </si>
  <si>
    <t>0273387889</t>
  </si>
  <si>
    <t>Ar/P/Ac/3592</t>
  </si>
  <si>
    <t>Subriso Abc Abotere Co-Operative Cocoa Farmers And Marketing Society</t>
  </si>
  <si>
    <t>Kulla Damatid</t>
  </si>
  <si>
    <t>0249789015</t>
  </si>
  <si>
    <t>Augustine Kingsford Budu</t>
  </si>
  <si>
    <t>Ar/P/Ac/3717</t>
  </si>
  <si>
    <t>Subriso Abc Sunkwa Co-Operative Cocoa Farmers And Marketing Society</t>
  </si>
  <si>
    <t>Ibrahim Adams</t>
  </si>
  <si>
    <t>Ar/P/Ac/1986</t>
  </si>
  <si>
    <t>Subriso Abc Adwumaden Co-Operative Cocoa Farmers And Marketing Society</t>
  </si>
  <si>
    <t>0248002225</t>
  </si>
  <si>
    <t>Seidu Abdulai</t>
  </si>
  <si>
    <t>0547095908</t>
  </si>
  <si>
    <t>Ar/P/Ac/3487</t>
  </si>
  <si>
    <t>Subriso Abc Kroye Co-Operative Cocoa Farmers And Marketing Society</t>
  </si>
  <si>
    <t>0552171797</t>
  </si>
  <si>
    <t>Veronica Opoku</t>
  </si>
  <si>
    <t>0500330028</t>
  </si>
  <si>
    <t>Stephen Adjertey</t>
  </si>
  <si>
    <t>Ar/P/Ac/3576</t>
  </si>
  <si>
    <t>Subriso Adom Co-Operative Cocoa Farmers And Marketing Society</t>
  </si>
  <si>
    <t>Dominic K. Sem</t>
  </si>
  <si>
    <t>Adam Owusu</t>
  </si>
  <si>
    <t>Ar/P/Ac/3322</t>
  </si>
  <si>
    <t>Subriso Abc Gyidie Co-Operative Cocoa Farmers And Marketing Society</t>
  </si>
  <si>
    <t>0244447675</t>
  </si>
  <si>
    <t>Mary Alabi</t>
  </si>
  <si>
    <t>0542169512</t>
  </si>
  <si>
    <t>Abugri Benjamin</t>
  </si>
  <si>
    <t>Ar/P/Ac/3631</t>
  </si>
  <si>
    <t>Subriso Nhyira Co-Operative Cocoa Farmers And Marketing Society</t>
  </si>
  <si>
    <t>0242685507</t>
  </si>
  <si>
    <t>Charles A. Baafi</t>
  </si>
  <si>
    <t>Ar/P/Ac/2231</t>
  </si>
  <si>
    <t>Abodwese</t>
  </si>
  <si>
    <t>Abodwese Nyamemere Cooperative Cocoa Farmers And Marketing Society</t>
  </si>
  <si>
    <t>Achina</t>
  </si>
  <si>
    <t>Isaac Agyemang Duah</t>
  </si>
  <si>
    <t>0248127334</t>
  </si>
  <si>
    <t>Boamah Eric</t>
  </si>
  <si>
    <t>0245722423</t>
  </si>
  <si>
    <t>Ar/P/Ac/2229</t>
  </si>
  <si>
    <t>Abodwese Unity Cooperative Cocoa Farmers And Marketing Society</t>
  </si>
  <si>
    <t>0548643980</t>
  </si>
  <si>
    <t>Daniel Amankwaah</t>
  </si>
  <si>
    <t>0245632001</t>
  </si>
  <si>
    <t>Rose Tawiah</t>
  </si>
  <si>
    <t>Ar/P/Ac/1614</t>
  </si>
  <si>
    <t>Abodwese Awieeneasem Co-Operative Cocoa Farmers And Marketing Society</t>
  </si>
  <si>
    <t>0555332775</t>
  </si>
  <si>
    <t>0243526788</t>
  </si>
  <si>
    <t>Isaac Abakah</t>
  </si>
  <si>
    <t>Ar/P/Ac/1679</t>
  </si>
  <si>
    <t>Achina Akuafo Adamfo Co-Operative Cocoa Farmers And Marketing Society</t>
  </si>
  <si>
    <t>0243046069</t>
  </si>
  <si>
    <t>Oscar Amponsah</t>
  </si>
  <si>
    <t>0242687606</t>
  </si>
  <si>
    <t>Daniel Kyei Poakwa</t>
  </si>
  <si>
    <t>Ar/P/Ac/1657</t>
  </si>
  <si>
    <t>Achina-Gyatokrom</t>
  </si>
  <si>
    <t>Achina Gyatokrom Co-Operative Cocoa Farmers And Marketing Society</t>
  </si>
  <si>
    <t>0540843586</t>
  </si>
  <si>
    <t>Opoku Acheampong</t>
  </si>
  <si>
    <t>0242902829</t>
  </si>
  <si>
    <t>Samuel Azure</t>
  </si>
  <si>
    <t>Ar/P/Ac/2243</t>
  </si>
  <si>
    <t>Achina Onuado Co-Operative Cocoa Farmers And Marketing Society</t>
  </si>
  <si>
    <t>0544450397</t>
  </si>
  <si>
    <t>Nti Williams</t>
  </si>
  <si>
    <t>0273163604</t>
  </si>
  <si>
    <t>Desmond Adjei</t>
  </si>
  <si>
    <t>30/08/2019</t>
  </si>
  <si>
    <t>Ar/P/Ac/1203</t>
  </si>
  <si>
    <t>Achina-Samfifire</t>
  </si>
  <si>
    <t>Samfifire Co-Operative Cocoa Farmers And Marketing Society</t>
  </si>
  <si>
    <t>0502993634</t>
  </si>
  <si>
    <t>Emmanuel Asempa</t>
  </si>
  <si>
    <t>0242788464</t>
  </si>
  <si>
    <t>John Afugu</t>
  </si>
  <si>
    <t>Ar/P/Ac/1630</t>
  </si>
  <si>
    <t>Akrofoso-Asuogya</t>
  </si>
  <si>
    <t>Akrofoso Asuogya Adom Co-Operative Cocoa Farmers And Marketing Society</t>
  </si>
  <si>
    <t>0273080412</t>
  </si>
  <si>
    <t>0246758977</t>
  </si>
  <si>
    <t>Mathew Agyapong</t>
  </si>
  <si>
    <t>Ar/P/Ac/1619</t>
  </si>
  <si>
    <t xml:space="preserve">Akrofoso </t>
  </si>
  <si>
    <t>Akrofoso Daakye Co-Operative Cocoa Farmers And Marketing Society</t>
  </si>
  <si>
    <t>0556193932</t>
  </si>
  <si>
    <t>Asare Clemant</t>
  </si>
  <si>
    <t>0557194318</t>
  </si>
  <si>
    <t>Issah Suleman</t>
  </si>
  <si>
    <t>Ar/P/Ac/2218</t>
  </si>
  <si>
    <t>Akrofoso</t>
  </si>
  <si>
    <t>Akrofoso Unity Love Co-Operative Cocoa Farmers And Marketing Society</t>
  </si>
  <si>
    <t>0542399576</t>
  </si>
  <si>
    <t>Mustapha Osman</t>
  </si>
  <si>
    <t>0245370510</t>
  </si>
  <si>
    <t>Ofori Emmanuel</t>
  </si>
  <si>
    <t>Ar/P/Ac/1705</t>
  </si>
  <si>
    <t>Amankwaah Nkwanta</t>
  </si>
  <si>
    <t>Amankwa-Nkwantannipahiammoa Co-Operative Cocoa Farmers And Marketing Society</t>
  </si>
  <si>
    <t>0246520816</t>
  </si>
  <si>
    <t>Benjamin Nsiah</t>
  </si>
  <si>
    <t xml:space="preserve">Thomas M. Boateng </t>
  </si>
  <si>
    <t>Ar/P/Ac/2550</t>
  </si>
  <si>
    <t>Ankaase</t>
  </si>
  <si>
    <t>Ankaase Area Co-Operative Cocoa Farmers And Marketing Society</t>
  </si>
  <si>
    <t>0244674257</t>
  </si>
  <si>
    <t>Stephen Agboshie</t>
  </si>
  <si>
    <t>0241168662</t>
  </si>
  <si>
    <t>Charles Adomako</t>
  </si>
  <si>
    <t>Ar/P/Ac/1694</t>
  </si>
  <si>
    <t>Ankaase Co-Operative Cocoa Farmers And Marketing Society</t>
  </si>
  <si>
    <t>0558315668</t>
  </si>
  <si>
    <t>Francis Awuni</t>
  </si>
  <si>
    <t>0249097849</t>
  </si>
  <si>
    <t>Samuel Awuni</t>
  </si>
  <si>
    <t>Ar/P/Ac/2586</t>
  </si>
  <si>
    <t>Samfifire</t>
  </si>
  <si>
    <t>Samfifire Unity Co-Operative Cocoa Farmers And Marketing Society</t>
  </si>
  <si>
    <t>0246133170</t>
  </si>
  <si>
    <t>0596354251</t>
  </si>
  <si>
    <t>Joseph Owusu</t>
  </si>
  <si>
    <t>Ar/P/Ac/2915</t>
  </si>
  <si>
    <t>Ankaase Biakoye Co-Operative Cocoa Farmers And Marketing Society</t>
  </si>
  <si>
    <t>0247982071</t>
  </si>
  <si>
    <t>Collins Boateng</t>
  </si>
  <si>
    <t>0242127256</t>
  </si>
  <si>
    <t>Peter K. Gyau</t>
  </si>
  <si>
    <t>Ar/P/Ac/2928</t>
  </si>
  <si>
    <t>Achina Nyame Ayewie Co-Operative Cocoa Farmers And Marketing Society</t>
  </si>
  <si>
    <t>0559841478</t>
  </si>
  <si>
    <t>Kwadwo Paul</t>
  </si>
  <si>
    <t>0246525561</t>
  </si>
  <si>
    <t>Yaw Owusu Ansah</t>
  </si>
  <si>
    <t>Ar/P/Ac/2902</t>
  </si>
  <si>
    <t>Kwaku-Boa</t>
  </si>
  <si>
    <t>Kwaku-Boa Yonko Pa Co-Operative Cocoa Farmers And Marketing Society</t>
  </si>
  <si>
    <t>0242447786</t>
  </si>
  <si>
    <t>Mary Addai</t>
  </si>
  <si>
    <t>10/09/2019</t>
  </si>
  <si>
    <t>Ar/P/Ac/1635</t>
  </si>
  <si>
    <t>Asuogya</t>
  </si>
  <si>
    <t>Asuogya God'S Time Women Co-Operative Cocoa Farmers And Marketing Society</t>
  </si>
  <si>
    <t>0241762212</t>
  </si>
  <si>
    <t>Akwaboah Boateng</t>
  </si>
  <si>
    <t>0507586427</t>
  </si>
  <si>
    <t>Ar/P/Ac/2321</t>
  </si>
  <si>
    <t>Odurokrom</t>
  </si>
  <si>
    <t>Odurokrom Co-Operative Cocoa Farmers And Marketing Society</t>
  </si>
  <si>
    <t>Secretartys Contact</t>
  </si>
  <si>
    <t>Secretarys Name</t>
  </si>
  <si>
    <t>Chairmans Contact</t>
  </si>
  <si>
    <t>Chairmans Name</t>
  </si>
  <si>
    <t>Date Of Registration</t>
  </si>
  <si>
    <t>Dept. Of Coop. Registration Cert. Number</t>
  </si>
  <si>
    <t>Average Farm Size (Ha)</t>
  </si>
  <si>
    <t>Est Farm Sizes (Ha)</t>
  </si>
  <si>
    <t>Female</t>
  </si>
  <si>
    <t>Male</t>
  </si>
  <si>
    <t>Status (Society / Union)</t>
  </si>
  <si>
    <t>Location</t>
  </si>
  <si>
    <t>Name Of Farmer Cooperative</t>
  </si>
  <si>
    <t>Operational Area</t>
  </si>
  <si>
    <t>Name Of Cea</t>
  </si>
  <si>
    <t>District</t>
  </si>
  <si>
    <t>DATA ON REGISTERED COOPERATIVES- TEPA</t>
  </si>
  <si>
    <t>0541277660</t>
  </si>
  <si>
    <t>Appiah Kwasi Thomas</t>
  </si>
  <si>
    <t>0248942193</t>
  </si>
  <si>
    <t>Sarpong Collins</t>
  </si>
  <si>
    <t>Ar/P/Ac/1681</t>
  </si>
  <si>
    <t>Barniekrom</t>
  </si>
  <si>
    <t>Barniekrom Extra 'O' Co-Operative Cocoa Farmers And Marketing Society Limited</t>
  </si>
  <si>
    <t>Acheampong Mireku</t>
  </si>
  <si>
    <t>Mankranso</t>
  </si>
  <si>
    <t>0550976097</t>
  </si>
  <si>
    <t>Joseph Kutsihe</t>
  </si>
  <si>
    <t>0542954773</t>
  </si>
  <si>
    <t>Oppong Richard</t>
  </si>
  <si>
    <t>Ar/P/Ac/1616</t>
  </si>
  <si>
    <t>Barniekrom Nyame Nsa Wom Co-Operative Cocoa Farmers And Marketing Society Limited</t>
  </si>
  <si>
    <t>0248603698</t>
  </si>
  <si>
    <t>James Apraku</t>
  </si>
  <si>
    <t>0554984324</t>
  </si>
  <si>
    <t>Mohammed Okom</t>
  </si>
  <si>
    <t>Ar/P/Ac/1707</t>
  </si>
  <si>
    <t>Barniekrom Baakoye Co-Operative Cocoa Farmers And Marketing Society Limited</t>
  </si>
  <si>
    <t>0554734366</t>
  </si>
  <si>
    <t>Ankamah Emmanuel</t>
  </si>
  <si>
    <t>0245730614</t>
  </si>
  <si>
    <t>Kwaku Oduro</t>
  </si>
  <si>
    <t>Ar/P/Ac/1648</t>
  </si>
  <si>
    <t>Sunkwa</t>
  </si>
  <si>
    <t>Sunkwa Co-Operative Cocoa Farmers And Marketing Society Limited</t>
  </si>
  <si>
    <t>0249149199</t>
  </si>
  <si>
    <t>George Duodu</t>
  </si>
  <si>
    <t>Kwabena Manu</t>
  </si>
  <si>
    <t>Ar/P/Ac/1653</t>
  </si>
  <si>
    <t>Mmehame</t>
  </si>
  <si>
    <t>Mmehame Daakyi Nti Co-Operative Cocoa Farmers And Marketing Society Limited</t>
  </si>
  <si>
    <t>0556541297</t>
  </si>
  <si>
    <t>Maxwell Kwabena Sarfo</t>
  </si>
  <si>
    <t>0544981472</t>
  </si>
  <si>
    <t>Paul Ofori Owusu</t>
  </si>
  <si>
    <t>Ar/P/Ac/1654</t>
  </si>
  <si>
    <t>Nyameashyiraso</t>
  </si>
  <si>
    <t>Nyameashiraso Co-Operative Cocoa Farmers And Marketing Society Limited</t>
  </si>
  <si>
    <t>0544808937</t>
  </si>
  <si>
    <t>Bismark Teye</t>
  </si>
  <si>
    <t>0503379073</t>
  </si>
  <si>
    <t>J.K. Sarfo</t>
  </si>
  <si>
    <t>Ar/P/Ac/1626</t>
  </si>
  <si>
    <t>Dunyan-Nkwanta</t>
  </si>
  <si>
    <t>Duyan Nkwanta Nyameasem Co-Operative Cocoa Farmers And Marketing Society Limited</t>
  </si>
  <si>
    <t>0540704556</t>
  </si>
  <si>
    <t>Ohene Agyekum</t>
  </si>
  <si>
    <t>0500586783</t>
  </si>
  <si>
    <t>Tweneboh Kodua</t>
  </si>
  <si>
    <t>Ar/P/Ac/2211</t>
  </si>
  <si>
    <t>Adense</t>
  </si>
  <si>
    <t xml:space="preserve">Adense  Coopertive Coco Famers </t>
  </si>
  <si>
    <t>Biemso</t>
  </si>
  <si>
    <t>Nicholas Adjei Odonkor</t>
  </si>
  <si>
    <t>0248506006</t>
  </si>
  <si>
    <t>Amankwaa Stephen</t>
  </si>
  <si>
    <t>0542343967</t>
  </si>
  <si>
    <t>Joseph Obiri Yeboah</t>
  </si>
  <si>
    <t>Ar/P/Ac/2267</t>
  </si>
  <si>
    <t>Biemso No. 1</t>
  </si>
  <si>
    <t>Biemso No.1 Cooperative</t>
  </si>
  <si>
    <t>0547018605</t>
  </si>
  <si>
    <t xml:space="preserve">Francis Yeboah </t>
  </si>
  <si>
    <t>0246731371</t>
  </si>
  <si>
    <t>Nketia Dominic</t>
  </si>
  <si>
    <t>Ar/P/Ac/2303</t>
  </si>
  <si>
    <t>Biemso No.1 Odo Ye</t>
  </si>
  <si>
    <t>0245754933</t>
  </si>
  <si>
    <t>Kyei Mensah</t>
  </si>
  <si>
    <t>0246316413</t>
  </si>
  <si>
    <t>Johnson Boakye</t>
  </si>
  <si>
    <t>Ar/P/Ac/2261</t>
  </si>
  <si>
    <t>Biemso No. 2</t>
  </si>
  <si>
    <t>Biemso No.2 Coopertive</t>
  </si>
  <si>
    <t>0240345562</t>
  </si>
  <si>
    <t>Kwaku Isaac</t>
  </si>
  <si>
    <t>0500715517</t>
  </si>
  <si>
    <t>Yaw Poku</t>
  </si>
  <si>
    <t>Ar/P/Ac/3363</t>
  </si>
  <si>
    <t>Biemso No.2 Mankran-Agya Cooperative</t>
  </si>
  <si>
    <t>0203182620</t>
  </si>
  <si>
    <t>Ampaabeng K. Issah</t>
  </si>
  <si>
    <t>0200875997</t>
  </si>
  <si>
    <t>Collins Yeboah</t>
  </si>
  <si>
    <t>Ar/P/Ac/2866</t>
  </si>
  <si>
    <t>Duofourkrom</t>
  </si>
  <si>
    <t>Duofourkrom Cooperative</t>
  </si>
  <si>
    <t>0205654729</t>
  </si>
  <si>
    <t>Ebenezer Beflle</t>
  </si>
  <si>
    <t>0204382681</t>
  </si>
  <si>
    <t>David Kumah</t>
  </si>
  <si>
    <t>Ar/P/Ac/2812</t>
  </si>
  <si>
    <t>Duefokrom Maranatha</t>
  </si>
  <si>
    <t>0546111232</t>
  </si>
  <si>
    <t>James Azure</t>
  </si>
  <si>
    <t>0240840578</t>
  </si>
  <si>
    <t>Emmanuel Abanga Azark</t>
  </si>
  <si>
    <t>Ar/P/Ac/2264</t>
  </si>
  <si>
    <t>Fedeeyeya</t>
  </si>
  <si>
    <t>Fedeyeya Cooperative</t>
  </si>
  <si>
    <t>0553437016</t>
  </si>
  <si>
    <t xml:space="preserve">Amadu David </t>
  </si>
  <si>
    <t>0206346431</t>
  </si>
  <si>
    <t>Addai Simon</t>
  </si>
  <si>
    <t>Ar/P/Ac/2700</t>
  </si>
  <si>
    <t>Yawkobikrom</t>
  </si>
  <si>
    <t>Yawkobi Adom Cooperative</t>
  </si>
  <si>
    <t>0246786496</t>
  </si>
  <si>
    <t>Obuobi Moses</t>
  </si>
  <si>
    <t>0541683373</t>
  </si>
  <si>
    <t>Osei Philip</t>
  </si>
  <si>
    <t>Ar/P/Ac/2071</t>
  </si>
  <si>
    <t>Yawkobikrom Peace Cooperative</t>
  </si>
  <si>
    <t>0205421099</t>
  </si>
  <si>
    <t xml:space="preserve">Ofori Joseph </t>
  </si>
  <si>
    <t>0505570833</t>
  </si>
  <si>
    <t>Antwi Aa. Afriyei</t>
  </si>
  <si>
    <t>Ar/P/Ac/2500</t>
  </si>
  <si>
    <t>Bonkwaso</t>
  </si>
  <si>
    <t>Asomdwei</t>
  </si>
  <si>
    <t>Cobbina Obeng John Mark</t>
  </si>
  <si>
    <t>0505218594</t>
  </si>
  <si>
    <t>Padmore Nyarko</t>
  </si>
  <si>
    <t>0544600497</t>
  </si>
  <si>
    <t>Goerge Wadie</t>
  </si>
  <si>
    <t>Ap/P/Ac/1628</t>
  </si>
  <si>
    <t>Nyame Na Aye</t>
  </si>
  <si>
    <t/>
  </si>
  <si>
    <t>Frak Oppong Sekyi</t>
  </si>
  <si>
    <t xml:space="preserve">Paul Opoku Anane </t>
  </si>
  <si>
    <t>20/01/2020</t>
  </si>
  <si>
    <t>Ar/P/Ac/2329</t>
  </si>
  <si>
    <t>Dagyanso</t>
  </si>
  <si>
    <t>Nyame Ne Hene</t>
  </si>
  <si>
    <t>0206507685</t>
  </si>
  <si>
    <t>Saalifu A. Massinpo</t>
  </si>
  <si>
    <t>0264741497</t>
  </si>
  <si>
    <t>Gyinadu Salifu</t>
  </si>
  <si>
    <t>22/09/2019</t>
  </si>
  <si>
    <t>Ar/P/Ac/1241</t>
  </si>
  <si>
    <t>Aworokrom</t>
  </si>
  <si>
    <t>0208586650</t>
  </si>
  <si>
    <t>Alhassan Moro</t>
  </si>
  <si>
    <t>0207765044</t>
  </si>
  <si>
    <t>Alhaji Amidu</t>
  </si>
  <si>
    <t>Ar/P/Ac/1205</t>
  </si>
  <si>
    <t>Nkyensendanho</t>
  </si>
  <si>
    <t>Morden</t>
  </si>
  <si>
    <t>0558109965</t>
  </si>
  <si>
    <t>Ganii Abdulai</t>
  </si>
  <si>
    <t>0207297063</t>
  </si>
  <si>
    <t>Abdullah Abubakari</t>
  </si>
  <si>
    <t>Ar/P/Ac/1627</t>
  </si>
  <si>
    <t>Onuado</t>
  </si>
  <si>
    <t>0545860013</t>
  </si>
  <si>
    <t>Anthony Yeboah</t>
  </si>
  <si>
    <t>0246933772</t>
  </si>
  <si>
    <t>Samuel Obiri Addo</t>
  </si>
  <si>
    <t>Ar/P/Ac/1193</t>
  </si>
  <si>
    <t>Afresini</t>
  </si>
  <si>
    <t>Onuado Na Aye</t>
  </si>
  <si>
    <t>0203166859</t>
  </si>
  <si>
    <t>Yaw Menka</t>
  </si>
  <si>
    <t>0264248883</t>
  </si>
  <si>
    <t>Oteng Emmanuel</t>
  </si>
  <si>
    <t>Ar/P/Ac/1685</t>
  </si>
  <si>
    <t>Kodjoukrom</t>
  </si>
  <si>
    <t>Odo Ne Kroye</t>
  </si>
  <si>
    <t>0553365719</t>
  </si>
  <si>
    <t>Obeng Noah</t>
  </si>
  <si>
    <t>0246038124</t>
  </si>
  <si>
    <t>Adjei Ibrahim</t>
  </si>
  <si>
    <t>Ar/P/Ac/1248</t>
  </si>
  <si>
    <t>Ntikrom</t>
  </si>
  <si>
    <t>Ntikrom Cooperative Cocoa Farmers Society</t>
  </si>
  <si>
    <t>Adugyama</t>
  </si>
  <si>
    <t>Mabel Arthur</t>
  </si>
  <si>
    <t>0248212275</t>
  </si>
  <si>
    <t>0549082055</t>
  </si>
  <si>
    <t>Eric K. Osei</t>
  </si>
  <si>
    <t>21/08/2019</t>
  </si>
  <si>
    <t>Ar/P/Ac/1623</t>
  </si>
  <si>
    <t>Kwamemankanikrom</t>
  </si>
  <si>
    <t>Katokrom Cooperative Cocoa Farmers Society</t>
  </si>
  <si>
    <t>0245660049</t>
  </si>
  <si>
    <t>Francis  Nsiah</t>
  </si>
  <si>
    <t>0591919163</t>
  </si>
  <si>
    <t>Akwasi Appiah</t>
  </si>
  <si>
    <t>Ar/P/Ac/1703</t>
  </si>
  <si>
    <t>Potrikrom</t>
  </si>
  <si>
    <t>Nyame Akwan Cooperative Cocoa Farmers Society</t>
  </si>
  <si>
    <t>0548686256</t>
  </si>
  <si>
    <t>Clement Ankamah</t>
  </si>
  <si>
    <t>0244465163</t>
  </si>
  <si>
    <t>Joseph Aniwa</t>
  </si>
  <si>
    <t>Ar/P/Ac/2224</t>
  </si>
  <si>
    <t>Nimfourkrom</t>
  </si>
  <si>
    <t>Onuado Cooperative Cocoa Farmers Society</t>
  </si>
  <si>
    <t>0249957540</t>
  </si>
  <si>
    <t>Simon Jomoh</t>
  </si>
  <si>
    <t>0540843182</t>
  </si>
  <si>
    <t>Ibrahim Suleman</t>
  </si>
  <si>
    <t>16/09/2020</t>
  </si>
  <si>
    <t>Ar/P/Ac/3212</t>
  </si>
  <si>
    <t>Boakyekrom</t>
  </si>
  <si>
    <t>Boakyekrom Asomdwie Cooperative Cocoa Farmers Society</t>
  </si>
  <si>
    <t>0551196928</t>
  </si>
  <si>
    <t>Joseph Antepem</t>
  </si>
  <si>
    <t>0249359165</t>
  </si>
  <si>
    <t>Obeng Sekyere</t>
  </si>
  <si>
    <t>Ar/P/Ac/2276</t>
  </si>
  <si>
    <t>Ntiamoakrom</t>
  </si>
  <si>
    <t>Adugyama-Ntiamoahkrom Cooperative Cocoa Farmers Society</t>
  </si>
  <si>
    <t>0246554179</t>
  </si>
  <si>
    <t>Listowel Ayarigah</t>
  </si>
  <si>
    <t>0542964802</t>
  </si>
  <si>
    <t>Abass Abangah</t>
  </si>
  <si>
    <t>Ar/P/Ac/2241</t>
  </si>
  <si>
    <t>Kojo Baniekrom</t>
  </si>
  <si>
    <t>Kojo-Baniekrom Cooperative Cocoa Farmers Society</t>
  </si>
  <si>
    <t>0242848593</t>
  </si>
  <si>
    <t>Kwasi Tawiah</t>
  </si>
  <si>
    <t>0540822138</t>
  </si>
  <si>
    <t>Richard Donkor</t>
  </si>
  <si>
    <t>23/10/2019</t>
  </si>
  <si>
    <t>Ar/P/Ac/2251</t>
  </si>
  <si>
    <t>Adugyama Cooperative Cocoa Farmers Society</t>
  </si>
  <si>
    <t>553216483</t>
  </si>
  <si>
    <t>Anthony K Owusu</t>
  </si>
  <si>
    <t>248702672</t>
  </si>
  <si>
    <t>Gabriel Asoma</t>
  </si>
  <si>
    <t>1242</t>
  </si>
  <si>
    <t>Bokuruwa</t>
  </si>
  <si>
    <t>Bokuruwa Adwumaden</t>
  </si>
  <si>
    <t>Samuel Bosompem</t>
  </si>
  <si>
    <t>249723100</t>
  </si>
  <si>
    <t>Nicholas Adombila</t>
  </si>
  <si>
    <t>547595730</t>
  </si>
  <si>
    <t>Mohammed Salifu</t>
  </si>
  <si>
    <t>1691</t>
  </si>
  <si>
    <t>Gyaukrom</t>
  </si>
  <si>
    <t>245538777</t>
  </si>
  <si>
    <t>John Nagoba</t>
  </si>
  <si>
    <t>249576891</t>
  </si>
  <si>
    <t>David Azurago</t>
  </si>
  <si>
    <t>06/02/2020</t>
  </si>
  <si>
    <t>2311</t>
  </si>
  <si>
    <t>Amokrom</t>
  </si>
  <si>
    <t>Amokrom Akuafuor Yie Die</t>
  </si>
  <si>
    <t>544208096</t>
  </si>
  <si>
    <t>Samuel Adoko</t>
  </si>
  <si>
    <t>243009609</t>
  </si>
  <si>
    <t>Bernard Kusi</t>
  </si>
  <si>
    <t>2523</t>
  </si>
  <si>
    <t>Adeyepena</t>
  </si>
  <si>
    <t>Besekrom-Adeyepena</t>
  </si>
  <si>
    <t>547282589</t>
  </si>
  <si>
    <t>Asiedu Boafo</t>
  </si>
  <si>
    <t>508083346</t>
  </si>
  <si>
    <t>Kofi Ntim</t>
  </si>
  <si>
    <t>2514</t>
  </si>
  <si>
    <t>Wawase</t>
  </si>
  <si>
    <t>Wawase Nkabom</t>
  </si>
  <si>
    <t>240177368</t>
  </si>
  <si>
    <t>Isaac Fosu</t>
  </si>
  <si>
    <t>248501077</t>
  </si>
  <si>
    <t>David Yeboah</t>
  </si>
  <si>
    <t>2537</t>
  </si>
  <si>
    <t>Wawase Old Town</t>
  </si>
  <si>
    <t>Wawase Old Town Ebenezer</t>
  </si>
  <si>
    <t>248541956</t>
  </si>
  <si>
    <t>Prince Apau</t>
  </si>
  <si>
    <t>551841051</t>
  </si>
  <si>
    <t>2571</t>
  </si>
  <si>
    <t>Aponaponso</t>
  </si>
  <si>
    <t>549446503</t>
  </si>
  <si>
    <t>Oppong Peprah</t>
  </si>
  <si>
    <t>544181816</t>
  </si>
  <si>
    <t>Gyansa Robert</t>
  </si>
  <si>
    <t>2964</t>
  </si>
  <si>
    <t>Asuosu</t>
  </si>
  <si>
    <t>553943806</t>
  </si>
  <si>
    <t>Seth Nuetey</t>
  </si>
  <si>
    <t>547908383</t>
  </si>
  <si>
    <t>Francis Botwe</t>
  </si>
  <si>
    <t>10/02/2021</t>
  </si>
  <si>
    <t>3570</t>
  </si>
  <si>
    <t>Sarfokrom</t>
  </si>
  <si>
    <t>Sarfokrom Onuado</t>
  </si>
  <si>
    <t>246977643</t>
  </si>
  <si>
    <t>Samuel Assuah</t>
  </si>
  <si>
    <t>548203143</t>
  </si>
  <si>
    <t>Kofi Donyana</t>
  </si>
  <si>
    <t>3590</t>
  </si>
  <si>
    <t>Amankwahkrom</t>
  </si>
  <si>
    <t>Amankwahkrom Brenyekwa</t>
  </si>
  <si>
    <t>0242335157</t>
  </si>
  <si>
    <t>Sariya Yakubu</t>
  </si>
  <si>
    <t>0249715698</t>
  </si>
  <si>
    <t>Adu Isaac</t>
  </si>
  <si>
    <t>2507</t>
  </si>
  <si>
    <t>Fawoman</t>
  </si>
  <si>
    <t>Emmanuel Cooperative</t>
  </si>
  <si>
    <t>Adukrom</t>
  </si>
  <si>
    <t>Nana Ama Darkwaah</t>
  </si>
  <si>
    <t>0542377548</t>
  </si>
  <si>
    <t>Joseph Owusu Ansah</t>
  </si>
  <si>
    <t>0248623945</t>
  </si>
  <si>
    <t>Fosu Gyeabour</t>
  </si>
  <si>
    <t>1201</t>
  </si>
  <si>
    <t>Fawoman Cocoa Cooperative</t>
  </si>
  <si>
    <t>0247136586</t>
  </si>
  <si>
    <t>Joseph Aning</t>
  </si>
  <si>
    <t>0242168505</t>
  </si>
  <si>
    <t>Abraham Kusi</t>
  </si>
  <si>
    <t>2252</t>
  </si>
  <si>
    <t>Brepro</t>
  </si>
  <si>
    <t>Brepro Nyametease</t>
  </si>
  <si>
    <t>0547449086</t>
  </si>
  <si>
    <t>Alordzi Adams</t>
  </si>
  <si>
    <t>0242582606</t>
  </si>
  <si>
    <t>Stephen Addai</t>
  </si>
  <si>
    <t>2285</t>
  </si>
  <si>
    <t>Brepro Biakoye</t>
  </si>
  <si>
    <t>0554432249</t>
  </si>
  <si>
    <t>Appiah Dankwah</t>
  </si>
  <si>
    <t>0244626525</t>
  </si>
  <si>
    <t>Afoakwa Thomas</t>
  </si>
  <si>
    <t>2260</t>
  </si>
  <si>
    <t>Adukrom Obrapa</t>
  </si>
  <si>
    <t>0543219228</t>
  </si>
  <si>
    <t>Donkor David</t>
  </si>
  <si>
    <t>0244807725</t>
  </si>
  <si>
    <t>Charles Yeboah</t>
  </si>
  <si>
    <t>1709</t>
  </si>
  <si>
    <t>Adukrom Odo Na Ye</t>
  </si>
  <si>
    <t>0545026977</t>
  </si>
  <si>
    <t>Paa Tei Joseph</t>
  </si>
  <si>
    <t>0245539237</t>
  </si>
  <si>
    <t>Kwasi Abassige</t>
  </si>
  <si>
    <t>2533</t>
  </si>
  <si>
    <t>Adukrom Nkaakyi</t>
  </si>
  <si>
    <t>0247460891</t>
  </si>
  <si>
    <t>Alex Boadan</t>
  </si>
  <si>
    <t>0509733285</t>
  </si>
  <si>
    <t>Osei Kwadwo</t>
  </si>
  <si>
    <t>1612</t>
  </si>
  <si>
    <t>Mframakrom</t>
  </si>
  <si>
    <t>Mframakrom Adwumaden</t>
  </si>
  <si>
    <t>0548798035</t>
  </si>
  <si>
    <t>John Addae Nketiah</t>
  </si>
  <si>
    <t>0248633285</t>
  </si>
  <si>
    <t>Oliver Donkor</t>
  </si>
  <si>
    <t>2299</t>
  </si>
  <si>
    <t>Sabronum Camp</t>
  </si>
  <si>
    <t>Nso Nyame Ye</t>
  </si>
  <si>
    <t>0248905220</t>
  </si>
  <si>
    <t>Justice Apam Bismark</t>
  </si>
  <si>
    <t>0248509305</t>
  </si>
  <si>
    <t>King Kwadwo Fordjour</t>
  </si>
  <si>
    <t>1983</t>
  </si>
  <si>
    <t>Nyame Ye Kese</t>
  </si>
  <si>
    <t>0546597247</t>
  </si>
  <si>
    <t>Philip Vourder</t>
  </si>
  <si>
    <t>0554431893</t>
  </si>
  <si>
    <t>Oti Joseph</t>
  </si>
  <si>
    <t>2189</t>
  </si>
  <si>
    <t>0558613634</t>
  </si>
  <si>
    <t>Opoku Donaldson</t>
  </si>
  <si>
    <t>0545733018</t>
  </si>
  <si>
    <t>Alex Nyarko</t>
  </si>
  <si>
    <t>2315</t>
  </si>
  <si>
    <t>Nyame Ye</t>
  </si>
  <si>
    <t>0249957892</t>
  </si>
  <si>
    <t>Opoku Robert</t>
  </si>
  <si>
    <t>0249284706</t>
  </si>
  <si>
    <t>Issifu Ayambilla</t>
  </si>
  <si>
    <t>1321</t>
  </si>
  <si>
    <t>Nyame Akwan</t>
  </si>
  <si>
    <t>0541499519</t>
  </si>
  <si>
    <t>Joseph Oduro Bosompim</t>
  </si>
  <si>
    <t>0547695722</t>
  </si>
  <si>
    <t>Peter Boakye</t>
  </si>
  <si>
    <t>29/01/2020</t>
  </si>
  <si>
    <t>2322</t>
  </si>
  <si>
    <t>Sabronum Nyamebekyere</t>
  </si>
  <si>
    <t>0243209650</t>
  </si>
  <si>
    <t>Taah Maxwel</t>
  </si>
  <si>
    <t>0240856384</t>
  </si>
  <si>
    <t>Emmanuel Owusu Anokye</t>
  </si>
  <si>
    <t>1218</t>
  </si>
  <si>
    <t>Mpasaso No. 1</t>
  </si>
  <si>
    <t>Mpasaso No.1 Awurade Na Aye</t>
  </si>
  <si>
    <t>Adadekrom</t>
  </si>
  <si>
    <t>Iddrisu Fuseini Suhuyini</t>
  </si>
  <si>
    <t>0541015300</t>
  </si>
  <si>
    <t>Joseph Anane</t>
  </si>
  <si>
    <t>057199985</t>
  </si>
  <si>
    <t>Alexender Appiah</t>
  </si>
  <si>
    <t>1669</t>
  </si>
  <si>
    <t>Mpasaso No.1 Adwumapa</t>
  </si>
  <si>
    <t>0544834577</t>
  </si>
  <si>
    <t>Kojo Alex</t>
  </si>
  <si>
    <t>0246104817</t>
  </si>
  <si>
    <t>Nan Adjei Mensah</t>
  </si>
  <si>
    <t>1684</t>
  </si>
  <si>
    <t>Mpasaso No.1 Yonkopa</t>
  </si>
  <si>
    <t>0541015236</t>
  </si>
  <si>
    <t>D. Y. Boamah</t>
  </si>
  <si>
    <t>0242215373</t>
  </si>
  <si>
    <t>Afia Mansah</t>
  </si>
  <si>
    <t>1212</t>
  </si>
  <si>
    <t>Mpasaso No.1 Bowohomoden</t>
  </si>
  <si>
    <t>054684097</t>
  </si>
  <si>
    <t>Johnson Adumata</t>
  </si>
  <si>
    <t>0591522733</t>
  </si>
  <si>
    <t>Owusu Forjour</t>
  </si>
  <si>
    <t>2327</t>
  </si>
  <si>
    <t>Mpasaso No.1</t>
  </si>
  <si>
    <t>Mpasaso No.1 Yehowa Nemehwefo</t>
  </si>
  <si>
    <t>0546788526</t>
  </si>
  <si>
    <t>Asamoah Isaac</t>
  </si>
  <si>
    <t>0548371410</t>
  </si>
  <si>
    <t>Moro Akwasi Donkor</t>
  </si>
  <si>
    <t>1245</t>
  </si>
  <si>
    <t>Mpasaso-Meyeden</t>
  </si>
  <si>
    <t>Meyeden Obrenyekwa</t>
  </si>
  <si>
    <t>0557264946</t>
  </si>
  <si>
    <t>Jamina Amos</t>
  </si>
  <si>
    <t>054694088</t>
  </si>
  <si>
    <t>J. K. Manu</t>
  </si>
  <si>
    <t>1231</t>
  </si>
  <si>
    <t>Meyeden Nyame Ye Odo</t>
  </si>
  <si>
    <t>0553895060</t>
  </si>
  <si>
    <t>0546021571</t>
  </si>
  <si>
    <t>Nana Kwabena Mensah</t>
  </si>
  <si>
    <t>1249</t>
  </si>
  <si>
    <t>Meyedn Co-Operative</t>
  </si>
  <si>
    <t>0241199966</t>
  </si>
  <si>
    <t>Haruna Issifu</t>
  </si>
  <si>
    <t>0547704122</t>
  </si>
  <si>
    <t>Samuel Owusu</t>
  </si>
  <si>
    <t>1200</t>
  </si>
  <si>
    <t>Oforikrom</t>
  </si>
  <si>
    <t>Oforikrom Asempa</t>
  </si>
  <si>
    <t>0544900955</t>
  </si>
  <si>
    <t>Eric Azard</t>
  </si>
  <si>
    <t>0546874118</t>
  </si>
  <si>
    <t>Twumasi Ankra</t>
  </si>
  <si>
    <t>2552</t>
  </si>
  <si>
    <t>Oforikrom Nkosuoko</t>
  </si>
  <si>
    <t>0245904533</t>
  </si>
  <si>
    <t>Issaku Mohmmed</t>
  </si>
  <si>
    <t>0556505541</t>
  </si>
  <si>
    <t>Joseph Ntim Duodu</t>
  </si>
  <si>
    <t>3230</t>
  </si>
  <si>
    <t>Adadekrom-Kwaare</t>
  </si>
  <si>
    <t>Adadekrom-Kwaware Koroye</t>
  </si>
  <si>
    <t>0505051295</t>
  </si>
  <si>
    <t>Emmanuel Kofi Tewiah</t>
  </si>
  <si>
    <t>0423043286</t>
  </si>
  <si>
    <t>Karim Moro</t>
  </si>
  <si>
    <t>1676</t>
  </si>
  <si>
    <t>Adadekrom Etimhodaa</t>
  </si>
  <si>
    <t>0559153597</t>
  </si>
  <si>
    <t>0247822930</t>
  </si>
  <si>
    <t>John Amofa</t>
  </si>
  <si>
    <t>2302</t>
  </si>
  <si>
    <t>Adadekrom Odo Ne Ye</t>
  </si>
  <si>
    <t>0544948571</t>
  </si>
  <si>
    <t>Samuel Amemegbe</t>
  </si>
  <si>
    <t>0246846302</t>
  </si>
  <si>
    <t xml:space="preserve">Abdul-Rahman Zakaria </t>
  </si>
  <si>
    <t>3120</t>
  </si>
  <si>
    <t>Oseikrom</t>
  </si>
  <si>
    <t>Mpasaso-Oseikrom Nyame Wo Tume</t>
  </si>
  <si>
    <t>0547875416</t>
  </si>
  <si>
    <t>Akornor Sarpong</t>
  </si>
  <si>
    <t>0545512108</t>
  </si>
  <si>
    <t>John Adamako</t>
  </si>
  <si>
    <t>3838</t>
  </si>
  <si>
    <t>Adadekrom Nyame Na Aye</t>
  </si>
  <si>
    <t>0245094341</t>
  </si>
  <si>
    <t>Nicholas John Tetteh</t>
  </si>
  <si>
    <t>0244049703</t>
  </si>
  <si>
    <t>Kwasi Adomakoh</t>
  </si>
  <si>
    <t>Ar/P/Ac/1666</t>
  </si>
  <si>
    <t>Mpasaso Asuokor</t>
  </si>
  <si>
    <t>Nkwanahia</t>
  </si>
  <si>
    <t>Asuokor</t>
  </si>
  <si>
    <t>Gabriel Bonnah</t>
  </si>
  <si>
    <t>0205311302</t>
  </si>
  <si>
    <t>Stephen K Sarpong</t>
  </si>
  <si>
    <t>0548152871</t>
  </si>
  <si>
    <t>Fullbright Kwarteng</t>
  </si>
  <si>
    <t>Ar/P/Ac/1649</t>
  </si>
  <si>
    <t>Daakye Anidaso</t>
  </si>
  <si>
    <t>0243620076</t>
  </si>
  <si>
    <t>Agonia Edward</t>
  </si>
  <si>
    <t>0547005609</t>
  </si>
  <si>
    <t>Stephen Nwirekoh</t>
  </si>
  <si>
    <t>Ar/P/Ac/1642</t>
  </si>
  <si>
    <t>Nkosuo Kuo</t>
  </si>
  <si>
    <t>0543405797</t>
  </si>
  <si>
    <t>Issifu Kwaku Jacob</t>
  </si>
  <si>
    <t>0557635048</t>
  </si>
  <si>
    <t>Augustine Ayaba</t>
  </si>
  <si>
    <t>Ar/P/Ac/1692</t>
  </si>
  <si>
    <t>Oseikrom Asuokor</t>
  </si>
  <si>
    <t>0200789578</t>
  </si>
  <si>
    <t xml:space="preserve">Kofi Asante </t>
  </si>
  <si>
    <t>0556007018</t>
  </si>
  <si>
    <t>Kwaku Boateng</t>
  </si>
  <si>
    <t>Ar/P/Ac/1234</t>
  </si>
  <si>
    <t>Mpasaso Daseregya</t>
  </si>
  <si>
    <t>Baakoye</t>
  </si>
  <si>
    <t>0248943467</t>
  </si>
  <si>
    <t>Charles Kusi</t>
  </si>
  <si>
    <t>0244065087</t>
  </si>
  <si>
    <t>Ar/P/Ac/1663</t>
  </si>
  <si>
    <t>Brenyekwa</t>
  </si>
  <si>
    <t>0241414731</t>
  </si>
  <si>
    <t>Teye Agyeman Nicholas</t>
  </si>
  <si>
    <t>0243898921</t>
  </si>
  <si>
    <t>Benjamin K Appiasah</t>
  </si>
  <si>
    <t>Ar/P/Ac/1224</t>
  </si>
  <si>
    <t>Nyame Bekyere</t>
  </si>
  <si>
    <t>0550955137</t>
  </si>
  <si>
    <t>Francis Amoah</t>
  </si>
  <si>
    <t>0550923969</t>
  </si>
  <si>
    <t>Kwame Akuoko</t>
  </si>
  <si>
    <t>Ar/P/Ac/1621</t>
  </si>
  <si>
    <t>Yonkopa</t>
  </si>
  <si>
    <t>0207400780</t>
  </si>
  <si>
    <t>Akwasi Sarpong</t>
  </si>
  <si>
    <t>0556683716</t>
  </si>
  <si>
    <t>Alex Owusu</t>
  </si>
  <si>
    <t>Ar/P/Ac/1235</t>
  </si>
  <si>
    <t>0542080460</t>
  </si>
  <si>
    <t>Joseph Arthur</t>
  </si>
  <si>
    <t>542080460</t>
  </si>
  <si>
    <t>Kwame Firi Gyeabour</t>
  </si>
  <si>
    <t>Ar/P/Ac/1656</t>
  </si>
  <si>
    <t>Asuodei</t>
  </si>
  <si>
    <t>Adumapa Cocoa Farmers</t>
  </si>
  <si>
    <t>Margaret Osei Agyemang</t>
  </si>
  <si>
    <t>0240845228</t>
  </si>
  <si>
    <t>Owuo Gyabaah</t>
  </si>
  <si>
    <t>247473656</t>
  </si>
  <si>
    <t>Emmanuel Gyamfi</t>
  </si>
  <si>
    <t>Ar/P/Ac/1632</t>
  </si>
  <si>
    <t>Adumaden Cocoa Farmers</t>
  </si>
  <si>
    <t>0544561764</t>
  </si>
  <si>
    <t>Hayford Nyanpong</t>
  </si>
  <si>
    <t>0242979327</t>
  </si>
  <si>
    <t>Moro Mahamadu</t>
  </si>
  <si>
    <t>Ar/P/Ac/1677</t>
  </si>
  <si>
    <t>Modenmo Cocoa Farmers</t>
  </si>
  <si>
    <t>0553182380</t>
  </si>
  <si>
    <t>John Abugiri</t>
  </si>
  <si>
    <t>05410647360</t>
  </si>
  <si>
    <t>Benjamin Awusi</t>
  </si>
  <si>
    <t>Ar/P/Ac/3741</t>
  </si>
  <si>
    <t>Tabirikrom</t>
  </si>
  <si>
    <t>Nkora Kuo Cocoa Farmers</t>
  </si>
  <si>
    <t>242661947</t>
  </si>
  <si>
    <t>Kwabena Nkrumah</t>
  </si>
  <si>
    <t>243354980</t>
  </si>
  <si>
    <t>Karikari George</t>
  </si>
  <si>
    <t>Ar/P/Ac/2337</t>
  </si>
  <si>
    <t>Betinko Cocoa Farmers</t>
  </si>
  <si>
    <t>0241542244</t>
  </si>
  <si>
    <t>Isaac Manso</t>
  </si>
  <si>
    <t>245685763</t>
  </si>
  <si>
    <t>Kwadwo Appiah</t>
  </si>
  <si>
    <t>Ar/P/Ac/2234</t>
  </si>
  <si>
    <t>Nsutem</t>
  </si>
  <si>
    <t>Adom Bi Nti Cocoa Farmers</t>
  </si>
  <si>
    <t>0540617931</t>
  </si>
  <si>
    <t>0247260721</t>
  </si>
  <si>
    <t>Augustine Adu</t>
  </si>
  <si>
    <t>Ar/P/Ac/1625</t>
  </si>
  <si>
    <t>Aburaso</t>
  </si>
  <si>
    <t>Nkabomye Cocoa Farmers</t>
  </si>
  <si>
    <t>0243721243</t>
  </si>
  <si>
    <t>Peter A. Mensah</t>
  </si>
  <si>
    <t>249938428</t>
  </si>
  <si>
    <t>Sampson Obeng</t>
  </si>
  <si>
    <t>Ar/P/Ac/1668</t>
  </si>
  <si>
    <t>Bowohomoden Cocoa Farmers</t>
  </si>
  <si>
    <t>0201175433</t>
  </si>
  <si>
    <t>Naaba Tufu</t>
  </si>
  <si>
    <t>206729368</t>
  </si>
  <si>
    <t>Kwabena Ahite</t>
  </si>
  <si>
    <t>Ar/P/Ac/1682</t>
  </si>
  <si>
    <t>Biemteterite</t>
  </si>
  <si>
    <t>Biemteterite Cocoa Farmers</t>
  </si>
  <si>
    <t>0541008758</t>
  </si>
  <si>
    <t>Owusu Joseph</t>
  </si>
  <si>
    <t>0242188566</t>
  </si>
  <si>
    <t>Adu Paul</t>
  </si>
  <si>
    <t>Ar/P/Ac/1247</t>
  </si>
  <si>
    <t>Mmrobem</t>
  </si>
  <si>
    <t xml:space="preserve">Nkabom </t>
  </si>
  <si>
    <t>Awadua</t>
  </si>
  <si>
    <t>Augustine Kwadwo Mmieh</t>
  </si>
  <si>
    <t>0245795697</t>
  </si>
  <si>
    <t>Stephen Wiredu</t>
  </si>
  <si>
    <t>0244960683</t>
  </si>
  <si>
    <t>Anthony Nketiah</t>
  </si>
  <si>
    <t>Ar/P/Ac/1693</t>
  </si>
  <si>
    <t>Aspect  "A"</t>
  </si>
  <si>
    <t>0246778447</t>
  </si>
  <si>
    <t>Kwadwo Adu</t>
  </si>
  <si>
    <t>0596805000</t>
  </si>
  <si>
    <t>Boakye Ampem</t>
  </si>
  <si>
    <t>Ar/P/Ac/1660</t>
  </si>
  <si>
    <t>Onyinanofo</t>
  </si>
  <si>
    <t>Yonkodo</t>
  </si>
  <si>
    <t>0547213246</t>
  </si>
  <si>
    <t>James Owusu</t>
  </si>
  <si>
    <t>0247865073</t>
  </si>
  <si>
    <t>Akwasi Acheampong</t>
  </si>
  <si>
    <t>13/9/2019</t>
  </si>
  <si>
    <t>Ar/P/Ac/1643</t>
  </si>
  <si>
    <t>Ohiapae</t>
  </si>
  <si>
    <t>Biakoye</t>
  </si>
  <si>
    <t>Anthony Agyei</t>
  </si>
  <si>
    <t>0546143385</t>
  </si>
  <si>
    <t>Kyeremeh Daniel</t>
  </si>
  <si>
    <t>Ar/P/Ac/1674</t>
  </si>
  <si>
    <t>Nyamebekyere</t>
  </si>
  <si>
    <t>Agape</t>
  </si>
  <si>
    <t>0249545573</t>
  </si>
  <si>
    <t>Peter Adoma</t>
  </si>
  <si>
    <t>0541318750</t>
  </si>
  <si>
    <t>Kwaku Duah</t>
  </si>
  <si>
    <t>Ar/P/Ac/3248</t>
  </si>
  <si>
    <t>Nkunimdie</t>
  </si>
  <si>
    <t>Evans Ofori</t>
  </si>
  <si>
    <t>0241797423</t>
  </si>
  <si>
    <t>Dabie Paul</t>
  </si>
  <si>
    <t>Ar/P/Ac/4174</t>
  </si>
  <si>
    <t>Yammedi Agoro</t>
  </si>
  <si>
    <t>0506253028</t>
  </si>
  <si>
    <t>Boateng Nicholas</t>
  </si>
  <si>
    <t>Mensah Phillip</t>
  </si>
  <si>
    <t>Ar/P/Ac/4201</t>
  </si>
  <si>
    <t>Daakye Asem Nti</t>
  </si>
  <si>
    <t>0244436041</t>
  </si>
  <si>
    <t>Owusu Samuel Justice</t>
  </si>
  <si>
    <t>0245361847</t>
  </si>
  <si>
    <t>Kwaku Amankwaa Duodu</t>
  </si>
  <si>
    <t>Ar/P/Ac/1641</t>
  </si>
  <si>
    <t xml:space="preserve">Sabronum </t>
  </si>
  <si>
    <t>Sika Dua</t>
  </si>
  <si>
    <t>Sabronum</t>
  </si>
  <si>
    <t>Ebenezer Acheampong</t>
  </si>
  <si>
    <t>0548422965</t>
  </si>
  <si>
    <t>Abdul Fataw Alangire</t>
  </si>
  <si>
    <t>0249826348</t>
  </si>
  <si>
    <t>Abanga Bukari</t>
  </si>
  <si>
    <t>21/05/2021</t>
  </si>
  <si>
    <t>Ar/P/Ac/3823</t>
  </si>
  <si>
    <t>Habitat</t>
  </si>
  <si>
    <t>0249526295</t>
  </si>
  <si>
    <t>Peter Opoku Oware</t>
  </si>
  <si>
    <t>0248864066</t>
  </si>
  <si>
    <t>Salifu Mohammed</t>
  </si>
  <si>
    <t>Ar/P/Ac/1610</t>
  </si>
  <si>
    <t xml:space="preserve">Kyenkyenase </t>
  </si>
  <si>
    <t>Kroye</t>
  </si>
  <si>
    <t>0245948542</t>
  </si>
  <si>
    <t>Joshua Badu</t>
  </si>
  <si>
    <t>0244529507</t>
  </si>
  <si>
    <t>Kantere Bamour</t>
  </si>
  <si>
    <t>18/11/2019</t>
  </si>
  <si>
    <t>Ar/P/Ac/1708</t>
  </si>
  <si>
    <t>Brobekrom</t>
  </si>
  <si>
    <t>Yembedi Agoro</t>
  </si>
  <si>
    <t>0241450056</t>
  </si>
  <si>
    <t xml:space="preserve">Kofi Thimoty </t>
  </si>
  <si>
    <t>0551544943</t>
  </si>
  <si>
    <t>Ankomah Geetey</t>
  </si>
  <si>
    <t>Ar/P/Ac/1698</t>
  </si>
  <si>
    <t>2. 03</t>
  </si>
  <si>
    <t>Abrotiem</t>
  </si>
  <si>
    <t xml:space="preserve">Asomdwie </t>
  </si>
  <si>
    <t>0549095581</t>
  </si>
  <si>
    <t>Ebenezer Seih</t>
  </si>
  <si>
    <t>0241108288</t>
  </si>
  <si>
    <t>Ibrahim Zakaria</t>
  </si>
  <si>
    <t>Ar/P/Ac/2287</t>
  </si>
  <si>
    <t xml:space="preserve">Akwatiakrom </t>
  </si>
  <si>
    <t>0551506879</t>
  </si>
  <si>
    <t xml:space="preserve">Amankwaa Asiedu </t>
  </si>
  <si>
    <t>0548539860</t>
  </si>
  <si>
    <t xml:space="preserve">Oppong Charles </t>
  </si>
  <si>
    <t>Ar/P/Ac/2326</t>
  </si>
  <si>
    <t xml:space="preserve">Adwumapa </t>
  </si>
  <si>
    <t>0542368830</t>
  </si>
  <si>
    <t>Adu Thomas</t>
  </si>
  <si>
    <t>0557354800</t>
  </si>
  <si>
    <t>Akwasi Adusei</t>
  </si>
  <si>
    <t>Ar/P/Ac/2323</t>
  </si>
  <si>
    <t xml:space="preserve">Nyameadom </t>
  </si>
  <si>
    <t>0552615141</t>
  </si>
  <si>
    <t xml:space="preserve">Owusu Sekyere </t>
  </si>
  <si>
    <t>0245832912</t>
  </si>
  <si>
    <t>Iddrisu Acheampong</t>
  </si>
  <si>
    <t>Ar/P/Ac2328</t>
  </si>
  <si>
    <t xml:space="preserve">Akyrakrom </t>
  </si>
  <si>
    <t>Nyame Nsa Wo Mo</t>
  </si>
  <si>
    <t>246656889</t>
  </si>
  <si>
    <t>Kwaku Forkuo</t>
  </si>
  <si>
    <t>0246040938</t>
  </si>
  <si>
    <t xml:space="preserve">Mohammed Mutanri </t>
  </si>
  <si>
    <t>Ar/P/Ac/2319</t>
  </si>
  <si>
    <t>0542088186</t>
  </si>
  <si>
    <t>Kwabena Asare</t>
  </si>
  <si>
    <t>0541938051</t>
  </si>
  <si>
    <t>Francis Yeboah</t>
  </si>
  <si>
    <t>10Th December 2020</t>
  </si>
  <si>
    <t>Ar/P/Ac/3410</t>
  </si>
  <si>
    <t>Asempaneye</t>
  </si>
  <si>
    <t>Asempanaye Adom Co-Operative Cocoa Farmers And Markerting Soceity</t>
  </si>
  <si>
    <t>Asempanaye</t>
  </si>
  <si>
    <t>Dadzie Portia Abraku</t>
  </si>
  <si>
    <t>0241699111</t>
  </si>
  <si>
    <t>Yaw Oppong</t>
  </si>
  <si>
    <t>0545205083</t>
  </si>
  <si>
    <t>Asuo Mensah Eric</t>
  </si>
  <si>
    <t xml:space="preserve">24Th January 2020 </t>
  </si>
  <si>
    <t>Ar/P/Ac/2560</t>
  </si>
  <si>
    <t>Nyamebeyere</t>
  </si>
  <si>
    <t>God’S Time The Best Co-Operative Cocoa Farmers Association (Nyambeyere)</t>
  </si>
  <si>
    <t>0507755865</t>
  </si>
  <si>
    <t>0544054654/0242224840</t>
  </si>
  <si>
    <t>Frimpong Kwaku Agyei</t>
  </si>
  <si>
    <t>25Th October 2019</t>
  </si>
  <si>
    <t xml:space="preserve"> Bredi Cocoa Farmers Cooperative</t>
  </si>
  <si>
    <t>0247415652</t>
  </si>
  <si>
    <t>Richard B. Owusu</t>
  </si>
  <si>
    <t>0547087303</t>
  </si>
  <si>
    <t>Nana Kwaku Acheampong</t>
  </si>
  <si>
    <t>06Th November 2019</t>
  </si>
  <si>
    <t>Ar/P/Ac/2295</t>
  </si>
  <si>
    <t>Mfensi</t>
  </si>
  <si>
    <t xml:space="preserve">Mfensi Odo Yena Cooperative Cocoa Farmers 
</t>
  </si>
  <si>
    <t>0265133403</t>
  </si>
  <si>
    <t>Adjei Ampratwum</t>
  </si>
  <si>
    <t>0241561811</t>
  </si>
  <si>
    <t>Amadu Shaibu</t>
  </si>
  <si>
    <t>23Th December 2020</t>
  </si>
  <si>
    <t>Ar/P/Ac/2254</t>
  </si>
  <si>
    <t>Dwenewoho</t>
  </si>
  <si>
    <t>Nsonyameye Co-Operative Cocoa Farmers</t>
  </si>
  <si>
    <t>0540840686</t>
  </si>
  <si>
    <t xml:space="preserve">Martin Nkrumah </t>
  </si>
  <si>
    <t>0247278214</t>
  </si>
  <si>
    <t>William Bosomtwe</t>
  </si>
  <si>
    <t>22Nd October 2019</t>
  </si>
  <si>
    <t>Ar/P/Ac/2271</t>
  </si>
  <si>
    <t>Kojonepe</t>
  </si>
  <si>
    <t xml:space="preserve">Kojonepe Onyame Ne Hene </t>
  </si>
  <si>
    <t>0543808731</t>
  </si>
  <si>
    <t>Nimo Mensah</t>
  </si>
  <si>
    <t>0242119500/0543808731</t>
  </si>
  <si>
    <t>John Ofori</t>
  </si>
  <si>
    <t>09Th September 2019</t>
  </si>
  <si>
    <t>Ar/P/Ac/1667</t>
  </si>
  <si>
    <t>Yamediagro</t>
  </si>
  <si>
    <t>Yamediagro Nyamenaye Co-Operative</t>
  </si>
  <si>
    <t>0242164885</t>
  </si>
  <si>
    <t>Anthony Asare</t>
  </si>
  <si>
    <t>0548874358/0548018405</t>
  </si>
  <si>
    <t>Salifu Abubila</t>
  </si>
  <si>
    <t>Ar/P/Ac/2223</t>
  </si>
  <si>
    <t>Asempaneye Onyame Ne Hene Co-Operative</t>
  </si>
  <si>
    <t>024958620</t>
  </si>
  <si>
    <t>Opoku Boampong</t>
  </si>
  <si>
    <t>0548894506</t>
  </si>
  <si>
    <t>Sarfo Micheal</t>
  </si>
  <si>
    <t>2Nd September 2019</t>
  </si>
  <si>
    <t>Ar/P/Ac/1673</t>
  </si>
  <si>
    <t>Gyaekuntuabuo</t>
  </si>
  <si>
    <t>Gyaekuntuabuo(Bowohomoden)</t>
  </si>
  <si>
    <t>0207834945</t>
  </si>
  <si>
    <t>Kwadwo Adamse Pipim</t>
  </si>
  <si>
    <t>0241742948/0541547340</t>
  </si>
  <si>
    <t>James Adjei</t>
  </si>
  <si>
    <t>24Th October 019</t>
  </si>
  <si>
    <t>Ar/P/Ac/2290</t>
  </si>
  <si>
    <t>Tweapease</t>
  </si>
  <si>
    <t>Tweapease Adoom Cocoa Farmers Cooperative</t>
  </si>
  <si>
    <t>0544051732</t>
  </si>
  <si>
    <t>Isaac Boamah</t>
  </si>
  <si>
    <t>0543276229</t>
  </si>
  <si>
    <t xml:space="preserve">Kwamina Ansah            </t>
  </si>
  <si>
    <t>20/09/2019</t>
  </si>
  <si>
    <t>Ar/P/Ac/1174</t>
  </si>
  <si>
    <t>Essienkyem</t>
  </si>
  <si>
    <t>Essienkyem Cooperative Cocoa Farmers And Marketing Society Limited</t>
  </si>
  <si>
    <t>Prince Sekyi</t>
  </si>
  <si>
    <t>0556610720</t>
  </si>
  <si>
    <t>Anabi Issah</t>
  </si>
  <si>
    <t>0245992470</t>
  </si>
  <si>
    <t xml:space="preserve">Diana Besi                       </t>
  </si>
  <si>
    <t>Ar/P/Ac/1219</t>
  </si>
  <si>
    <t>Essienkyem Asomdwe Women'S Cooperative Cocoa Farmers And Marketing Society Limited</t>
  </si>
  <si>
    <t>055696528</t>
  </si>
  <si>
    <t>Comfort Adu</t>
  </si>
  <si>
    <t>0241778487</t>
  </si>
  <si>
    <t>Akua Boakyewaa</t>
  </si>
  <si>
    <t>16/12/2021</t>
  </si>
  <si>
    <t>Ar/P/Ac/4195</t>
  </si>
  <si>
    <t>Banorkrom</t>
  </si>
  <si>
    <t>Banorkrom Women'S Cooperative Cocoa Farmers And Marketing Society Limited</t>
  </si>
  <si>
    <t>0556844300</t>
  </si>
  <si>
    <t>Daniel Aboagye John</t>
  </si>
  <si>
    <t>0243169401</t>
  </si>
  <si>
    <t xml:space="preserve">Johnson Adu                 </t>
  </si>
  <si>
    <t>Ar/P/Ac/1175</t>
  </si>
  <si>
    <t>Banorkrom Ahoto Kuo Cooperative Cocoa Farmers And Marketing Society Limited</t>
  </si>
  <si>
    <t>05449884897</t>
  </si>
  <si>
    <t>Gorden Osei</t>
  </si>
  <si>
    <t>0204444312</t>
  </si>
  <si>
    <t xml:space="preserve">Richard Amofah </t>
  </si>
  <si>
    <t>Ar/P/Ac/1239</t>
  </si>
  <si>
    <t>Essienkyem Kwahu</t>
  </si>
  <si>
    <t>Essienkyem Kwahu Youth  Cooperative Cocoa Farmers And Marketing Society Limited</t>
  </si>
  <si>
    <t>0241918615</t>
  </si>
  <si>
    <t>Ibrahim Sahli</t>
  </si>
  <si>
    <t>0246138575</t>
  </si>
  <si>
    <t xml:space="preserve">Opanin Donkor Bagyina           </t>
  </si>
  <si>
    <t>Ar/P/Ac/1411</t>
  </si>
  <si>
    <t>Essienkyem Bonsukrom</t>
  </si>
  <si>
    <t>Essienkyem Bonsukrom Cooperative Cocoa Farmers And Marketing Society Limited</t>
  </si>
  <si>
    <t>0544793642</t>
  </si>
  <si>
    <t>Samuel Kakari</t>
  </si>
  <si>
    <t>0246441333</t>
  </si>
  <si>
    <t xml:space="preserve">Christian Amoakoh </t>
  </si>
  <si>
    <t>19/11/2019</t>
  </si>
  <si>
    <t>Ar/P/Ac/1743</t>
  </si>
  <si>
    <t>Boahenwah No.1</t>
  </si>
  <si>
    <t xml:space="preserve">Boahenwah No.1 Cocoa Farmers Cooperative And Marketing Society Limited </t>
  </si>
  <si>
    <t>0557460313</t>
  </si>
  <si>
    <t>Aboagye Kusi Peter</t>
  </si>
  <si>
    <t>0548492159</t>
  </si>
  <si>
    <t>Sam Baido</t>
  </si>
  <si>
    <t>Ar/P/Ac/1721</t>
  </si>
  <si>
    <t>Boahenwah No.2</t>
  </si>
  <si>
    <t xml:space="preserve">Boahenwah No.2 Cocoa Farmers Cooperative And Marketing Society Limited </t>
  </si>
  <si>
    <t>0548839690</t>
  </si>
  <si>
    <t>Gabriel Amankwaah</t>
  </si>
  <si>
    <t>0546845490</t>
  </si>
  <si>
    <t>Kwame Anane</t>
  </si>
  <si>
    <t>Ar/P/Ac/1170</t>
  </si>
  <si>
    <t>Fufuo</t>
  </si>
  <si>
    <t>Anidaso</t>
  </si>
  <si>
    <t>Aziz Fuseini</t>
  </si>
  <si>
    <t>0246819726</t>
  </si>
  <si>
    <t>Samuel Opoku</t>
  </si>
  <si>
    <t>0247941206</t>
  </si>
  <si>
    <t>Samuel Aboagye</t>
  </si>
  <si>
    <t>Ar/P/Ac/1180</t>
  </si>
  <si>
    <t>0545127741</t>
  </si>
  <si>
    <t>Jacob Asare</t>
  </si>
  <si>
    <t>0540246563</t>
  </si>
  <si>
    <t>John Addai Nyarko</t>
  </si>
  <si>
    <t>Ar/P/Ac/1169</t>
  </si>
  <si>
    <t>Ebeyeyie</t>
  </si>
  <si>
    <t>0546722024</t>
  </si>
  <si>
    <t>Yechitey Charles</t>
  </si>
  <si>
    <t>0240906584</t>
  </si>
  <si>
    <t>Thomas Amankwaah</t>
  </si>
  <si>
    <t>Ar/P/Ac/1183</t>
  </si>
  <si>
    <t>0241363882</t>
  </si>
  <si>
    <t>Emmanuel Boateng</t>
  </si>
  <si>
    <t>0243705811</t>
  </si>
  <si>
    <t>Richmond Nti</t>
  </si>
  <si>
    <t>Ar/P/Ac/1162</t>
  </si>
  <si>
    <t>0549275733</t>
  </si>
  <si>
    <t>Raphael Dawuni</t>
  </si>
  <si>
    <t>0555636695</t>
  </si>
  <si>
    <t>Antwi Boasiako</t>
  </si>
  <si>
    <t>Ar/P/Ac/1903</t>
  </si>
  <si>
    <t>Nyame Ne Boafo</t>
  </si>
  <si>
    <t>0541871700</t>
  </si>
  <si>
    <t>Ofosu Aseidu Thomas</t>
  </si>
  <si>
    <t>0245981293</t>
  </si>
  <si>
    <t>Kwadwo Adjei</t>
  </si>
  <si>
    <t>Ar/P/Ac/1172</t>
  </si>
  <si>
    <t>Akuafo Hia Mmoa</t>
  </si>
  <si>
    <t>Kyereh Richard</t>
  </si>
  <si>
    <t>0244589691</t>
  </si>
  <si>
    <t>Kwabena Boateng</t>
  </si>
  <si>
    <t>Ar/P/Ac/1634</t>
  </si>
  <si>
    <t>Achieso</t>
  </si>
  <si>
    <t>Sowodadiemu</t>
  </si>
  <si>
    <t>0240166804</t>
  </si>
  <si>
    <t>Nsiah Benjamin</t>
  </si>
  <si>
    <t>0557653113</t>
  </si>
  <si>
    <t>Adams Mohammed</t>
  </si>
  <si>
    <t>Ar/P/Ac/1891</t>
  </si>
  <si>
    <t xml:space="preserve">Alatase </t>
  </si>
  <si>
    <t>0245827804</t>
  </si>
  <si>
    <t>Kusi Philip</t>
  </si>
  <si>
    <t>0542623591</t>
  </si>
  <si>
    <t>John Boafo</t>
  </si>
  <si>
    <t>Ar P/Ac/1729</t>
  </si>
  <si>
    <t>0543577427</t>
  </si>
  <si>
    <t>Akwasi Owusu</t>
  </si>
  <si>
    <t>0547497427</t>
  </si>
  <si>
    <t>Robert Erskine</t>
  </si>
  <si>
    <t>Ar/P/Ac/2422</t>
  </si>
  <si>
    <t>Odo Ye</t>
  </si>
  <si>
    <t>0553470674</t>
  </si>
  <si>
    <t>Olivia Boatemaah</t>
  </si>
  <si>
    <t>Appiah Kubi</t>
  </si>
  <si>
    <t>Ar/P/Ac/1735</t>
  </si>
  <si>
    <t>Afrekrom</t>
  </si>
  <si>
    <t>Nyame Nsa Wom</t>
  </si>
  <si>
    <t>0200337783</t>
  </si>
  <si>
    <t>Thomas Asiamah</t>
  </si>
  <si>
    <t>0540600762</t>
  </si>
  <si>
    <t>Kwaku Latavia</t>
  </si>
  <si>
    <t>Ar/P/Ac/1769</t>
  </si>
  <si>
    <t>Kwame Marfo</t>
  </si>
  <si>
    <t>Nokware Ye Baako</t>
  </si>
  <si>
    <t>0243942480</t>
  </si>
  <si>
    <t>Yaw Peter</t>
  </si>
  <si>
    <t>0554204168</t>
  </si>
  <si>
    <t>Kofi Acheampong</t>
  </si>
  <si>
    <t>Ar/P/Ac/1461</t>
  </si>
  <si>
    <t>Oti Boatenkrom</t>
  </si>
  <si>
    <t>0240845189</t>
  </si>
  <si>
    <t>Tewndaon Thomas</t>
  </si>
  <si>
    <t>0243665988</t>
  </si>
  <si>
    <t>Emmanuel K Larweh</t>
  </si>
  <si>
    <t>Ar/P/Ac/1158</t>
  </si>
  <si>
    <t>Bonsukrom</t>
  </si>
  <si>
    <t>0206392496</t>
  </si>
  <si>
    <t xml:space="preserve">Kwadwo Mentil Acheampong </t>
  </si>
  <si>
    <t>240558671</t>
  </si>
  <si>
    <t xml:space="preserve">Stephen Tawiah Bessah </t>
  </si>
  <si>
    <t>Ar/P/Ac/1237</t>
  </si>
  <si>
    <t xml:space="preserve">Boatengkrom </t>
  </si>
  <si>
    <t xml:space="preserve">Kokoopa Co- Operative Cocoa Farmers Association  </t>
  </si>
  <si>
    <t xml:space="preserve">Lawer Cephas </t>
  </si>
  <si>
    <t>0548725344</t>
  </si>
  <si>
    <t xml:space="preserve">Sefa Asare </t>
  </si>
  <si>
    <t>246876587</t>
  </si>
  <si>
    <t xml:space="preserve">Dauda Yandare </t>
  </si>
  <si>
    <t>Ar/P/Ac/2296</t>
  </si>
  <si>
    <t xml:space="preserve">Unity Co - Operative Cocoa Farmers Association </t>
  </si>
  <si>
    <t>546353065</t>
  </si>
  <si>
    <t>554768765</t>
  </si>
  <si>
    <t xml:space="preserve">Yussif Abdulai </t>
  </si>
  <si>
    <t>Ar/P/Ac/2335</t>
  </si>
  <si>
    <t xml:space="preserve">Nyame Nti Co- Operative Cocoa Farmers Association  </t>
  </si>
  <si>
    <t>547987654</t>
  </si>
  <si>
    <t xml:space="preserve">Yussif Alhassan </t>
  </si>
  <si>
    <t>243658765</t>
  </si>
  <si>
    <t xml:space="preserve">Paul Duut </t>
  </si>
  <si>
    <t>Ar/P/Ac/1213</t>
  </si>
  <si>
    <t xml:space="preserve">Onuado Co- Operative Cocoa Farmers Association </t>
  </si>
  <si>
    <t>209876543</t>
  </si>
  <si>
    <t xml:space="preserve">Oppong Job </t>
  </si>
  <si>
    <t>243854408</t>
  </si>
  <si>
    <t xml:space="preserve">Solomon Kofi Adusei </t>
  </si>
  <si>
    <t>Ar/P/Ac/1680</t>
  </si>
  <si>
    <t xml:space="preserve">Kunsu </t>
  </si>
  <si>
    <t xml:space="preserve">Odo Ne Ntease Co- Operative Cocoa Farmers Association </t>
  </si>
  <si>
    <t>554925986</t>
  </si>
  <si>
    <t xml:space="preserve">Kofi Bronya </t>
  </si>
  <si>
    <t>548714775</t>
  </si>
  <si>
    <t xml:space="preserve">Kwaku Agyapong </t>
  </si>
  <si>
    <t>Ar/P/Ac/1645</t>
  </si>
  <si>
    <t xml:space="preserve">Nso Nyame Ye Co- Operative Cocoa Farmers Association  </t>
  </si>
  <si>
    <t>557141197</t>
  </si>
  <si>
    <t xml:space="preserve">Dauda Amoateng </t>
  </si>
  <si>
    <t>597305091</t>
  </si>
  <si>
    <t>Patrick Anane</t>
  </si>
  <si>
    <t>Ar/P/Ac/4217</t>
  </si>
  <si>
    <t xml:space="preserve">Kramokrom </t>
  </si>
  <si>
    <t xml:space="preserve">Onipa Hiamoah Co- Operative Cocoa Farmers Association </t>
  </si>
  <si>
    <t>245987654</t>
  </si>
  <si>
    <t xml:space="preserve">Kwabena Acheampong </t>
  </si>
  <si>
    <t>245102333</t>
  </si>
  <si>
    <t xml:space="preserve">Abraham Kyere </t>
  </si>
  <si>
    <t>Ar/P/Ac/1615</t>
  </si>
  <si>
    <t>Mankranso Camp</t>
  </si>
  <si>
    <t xml:space="preserve">Ecom Co- Operative Cocoa Farmers Association </t>
  </si>
  <si>
    <t>024272255</t>
  </si>
  <si>
    <t>Sylvester Owusu</t>
  </si>
  <si>
    <t>0201434156</t>
  </si>
  <si>
    <t>Stephen Tetteh</t>
  </si>
  <si>
    <t>Ar/P/Ac/1662</t>
  </si>
  <si>
    <t>Kumawu</t>
  </si>
  <si>
    <t>Kunsu Kumawu Bisa Nyame</t>
  </si>
  <si>
    <t>Kunsu Camp</t>
  </si>
  <si>
    <t>Samuel Sowah</t>
  </si>
  <si>
    <t>0246675138</t>
  </si>
  <si>
    <t>Clement Ampong</t>
  </si>
  <si>
    <t>0240382295</t>
  </si>
  <si>
    <t>Twumasi Aboagye</t>
  </si>
  <si>
    <t>Ar/P/Ac/1222</t>
  </si>
  <si>
    <t>Advance Life Cooperative</t>
  </si>
  <si>
    <t>0249580620</t>
  </si>
  <si>
    <t>Sarfo Adu Michael</t>
  </si>
  <si>
    <t>Gyaakontabuo</t>
  </si>
  <si>
    <t>Gyaakontabuo Cooperative</t>
  </si>
  <si>
    <t>0552911912</t>
  </si>
  <si>
    <t>Asomana Issifu</t>
  </si>
  <si>
    <t>0209337619</t>
  </si>
  <si>
    <t>Inusah Mohamed</t>
  </si>
  <si>
    <t>Ar/P/Ac/2213</t>
  </si>
  <si>
    <t>Odoyefe</t>
  </si>
  <si>
    <t>Odoyefe Cooperative</t>
  </si>
  <si>
    <t>0547120190</t>
  </si>
  <si>
    <t>Frank Alex</t>
  </si>
  <si>
    <t>0242540505</t>
  </si>
  <si>
    <t>Patrick Akanyagle</t>
  </si>
  <si>
    <t>Ar/P/Ac/3583</t>
  </si>
  <si>
    <t>Okrase</t>
  </si>
  <si>
    <t>Okrase Odona Eye Cooperative</t>
  </si>
  <si>
    <t>0545436363</t>
  </si>
  <si>
    <t>Abass Abdul Aziz</t>
  </si>
  <si>
    <t>0552240486</t>
  </si>
  <si>
    <t>Owusu Bempah</t>
  </si>
  <si>
    <t>Ar/P/Ac/4097</t>
  </si>
  <si>
    <t>Mmodenbo Cooperative</t>
  </si>
  <si>
    <t>0246791845</t>
  </si>
  <si>
    <t>Inusah Musah</t>
  </si>
  <si>
    <t>0554341604</t>
  </si>
  <si>
    <t>Kwaku Acheamfour</t>
  </si>
  <si>
    <t>Ar/P/Ac/4092</t>
  </si>
  <si>
    <t>Tinkran</t>
  </si>
  <si>
    <t>Nkabom Cooperative</t>
  </si>
  <si>
    <t>0240620632</t>
  </si>
  <si>
    <t>Clement Dapaah</t>
  </si>
  <si>
    <t>0545430933</t>
  </si>
  <si>
    <t xml:space="preserve">Duncan Williams </t>
  </si>
  <si>
    <t>Ar/P/Ac/1629</t>
  </si>
  <si>
    <t>Domeabra</t>
  </si>
  <si>
    <t>Boafo Ne Nyame</t>
  </si>
  <si>
    <t>Ehiamankwa</t>
  </si>
  <si>
    <t>Benjamin Boateng Dompreh</t>
  </si>
  <si>
    <t>0548871618</t>
  </si>
  <si>
    <t>E.D. Manu</t>
  </si>
  <si>
    <t>0249649687</t>
  </si>
  <si>
    <t>Cosmos Fosu</t>
  </si>
  <si>
    <t>Ar/P/Ac/1658</t>
  </si>
  <si>
    <t>Domebra</t>
  </si>
  <si>
    <t>Adwumapa</t>
  </si>
  <si>
    <t>0549792977</t>
  </si>
  <si>
    <t>Theresa Brefo</t>
  </si>
  <si>
    <t>0240408767</t>
  </si>
  <si>
    <t>Juliana Manu</t>
  </si>
  <si>
    <t>Ar/P/Ac/2219</t>
  </si>
  <si>
    <t>Nyame Nti(Women)</t>
  </si>
  <si>
    <t>0245487369</t>
  </si>
  <si>
    <t>Andrews Asamoah Bonsu</t>
  </si>
  <si>
    <t>0548739184</t>
  </si>
  <si>
    <t>Francis Kobi</t>
  </si>
  <si>
    <t>Ar/P/Ac/1638</t>
  </si>
  <si>
    <t>Kaemebre</t>
  </si>
  <si>
    <t>0557234817</t>
  </si>
  <si>
    <t>Samuel Afriyie</t>
  </si>
  <si>
    <t>0542204835</t>
  </si>
  <si>
    <t>Stephen Ankrah</t>
  </si>
  <si>
    <t>Obrayebona</t>
  </si>
  <si>
    <t>0546627171</t>
  </si>
  <si>
    <t>Anane Felix</t>
  </si>
  <si>
    <t>0559038427</t>
  </si>
  <si>
    <t>Agyei Alexander</t>
  </si>
  <si>
    <t>Ar/P/Ac/3128</t>
  </si>
  <si>
    <t>0541207400</t>
  </si>
  <si>
    <t>Anthony Duut</t>
  </si>
  <si>
    <t>0246679731</t>
  </si>
  <si>
    <t>Ali Fuseini</t>
  </si>
  <si>
    <t>Ar/P/Ac/2221</t>
  </si>
  <si>
    <t>Domeabra-Nyamebekyere</t>
  </si>
  <si>
    <t>0206938460</t>
  </si>
  <si>
    <t>Abubakar Adams</t>
  </si>
  <si>
    <t>0241670224</t>
  </si>
  <si>
    <t>James Dewtuo</t>
  </si>
  <si>
    <t>Ar/P/Ac/1243</t>
  </si>
  <si>
    <t>Domeabra-Bonsukrom</t>
  </si>
  <si>
    <t>Asomdwekuo</t>
  </si>
  <si>
    <t>0502679981</t>
  </si>
  <si>
    <t>Peter Nkrumah</t>
  </si>
  <si>
    <t>0554064034</t>
  </si>
  <si>
    <t>Kwame Yeboah</t>
  </si>
  <si>
    <t>Ar/P/Ac/2529</t>
  </si>
  <si>
    <t>Ahofamakuo</t>
  </si>
  <si>
    <t>0208220165</t>
  </si>
  <si>
    <t>Thomas Ntim</t>
  </si>
  <si>
    <t>0244865670</t>
  </si>
  <si>
    <t>Godfred Asamoah</t>
  </si>
  <si>
    <t>Ar/P/Ac/2217</t>
  </si>
  <si>
    <t>Ehiamanka-Onyme Nti</t>
  </si>
  <si>
    <t>0542096542</t>
  </si>
  <si>
    <t>Boakye Ansah</t>
  </si>
  <si>
    <t>0540904351</t>
  </si>
  <si>
    <t>Stephen Appiah</t>
  </si>
  <si>
    <t>Ar/P/Ac/2510</t>
  </si>
  <si>
    <t>Domeabra-Ehiamankwa</t>
  </si>
  <si>
    <t>553459628</t>
  </si>
  <si>
    <t>Gariba Jacob</t>
  </si>
  <si>
    <t>246158217</t>
  </si>
  <si>
    <t>Nana Ampofo Twumasi</t>
  </si>
  <si>
    <t>Ar/P/Ac/2984</t>
  </si>
  <si>
    <t>Mpasaso No.2</t>
  </si>
  <si>
    <t xml:space="preserve">Mpasaso No.2 Ahenfie </t>
  </si>
  <si>
    <t>Mpasaso</t>
  </si>
  <si>
    <t>Korang Felix</t>
  </si>
  <si>
    <t>244503819</t>
  </si>
  <si>
    <t>Adu Mark Asumin</t>
  </si>
  <si>
    <t>595193086</t>
  </si>
  <si>
    <t>K.D. Aborah</t>
  </si>
  <si>
    <t>Ar/P/Ac/3501</t>
  </si>
  <si>
    <t>Gye Nyame</t>
  </si>
  <si>
    <t>540199596</t>
  </si>
  <si>
    <t>Samuel Yaw Kunney</t>
  </si>
  <si>
    <t>Acheampong James</t>
  </si>
  <si>
    <t>Ar/P/Ac/3123</t>
  </si>
  <si>
    <t>Mpasaso No.2 Brenyekwa</t>
  </si>
  <si>
    <t>545424371</t>
  </si>
  <si>
    <t>Kofi Appiah Kubi</t>
  </si>
  <si>
    <t>240675669</t>
  </si>
  <si>
    <t>Adu Amankwaa</t>
  </si>
  <si>
    <t>Ar/P/Ac/2551</t>
  </si>
  <si>
    <t>Mpasaso No.2 Adomarakwa</t>
  </si>
  <si>
    <t>249273206</t>
  </si>
  <si>
    <t>Emmanuel Acheampong</t>
  </si>
  <si>
    <t>553645712</t>
  </si>
  <si>
    <t>Nicholas K.Abanga</t>
  </si>
  <si>
    <t>Ar/P/Ac/1202</t>
  </si>
  <si>
    <t>Adiembra</t>
  </si>
  <si>
    <t>Adom Adiembra</t>
  </si>
  <si>
    <t>547208176</t>
  </si>
  <si>
    <t>Richard Adu</t>
  </si>
  <si>
    <t>558107742</t>
  </si>
  <si>
    <t>Ar/P/Ac/1699</t>
  </si>
  <si>
    <t>Mpasaso Nyamebekyere</t>
  </si>
  <si>
    <t xml:space="preserve">Mpasaso Nyamebekyere No.2 </t>
  </si>
  <si>
    <t>546523123</t>
  </si>
  <si>
    <t>Martin Guromah</t>
  </si>
  <si>
    <t>554986463</t>
  </si>
  <si>
    <t>Dabou James</t>
  </si>
  <si>
    <t>Ar/P/Ac/2314</t>
  </si>
  <si>
    <t>Mpasaso D.C.Krom</t>
  </si>
  <si>
    <t>Mpasaso D.C.Krom Baako Ye Kuo</t>
  </si>
  <si>
    <t>241735219</t>
  </si>
  <si>
    <t>Bismark Ahiase</t>
  </si>
  <si>
    <t>242117260</t>
  </si>
  <si>
    <t>Kwaku Mensah</t>
  </si>
  <si>
    <t>Ar/P/Ac/1211</t>
  </si>
  <si>
    <t>Onuo Do</t>
  </si>
  <si>
    <t>541716876</t>
  </si>
  <si>
    <t>245105005</t>
  </si>
  <si>
    <t>Kwaku Agyemang Berkye</t>
  </si>
  <si>
    <t>Ar/P/Ac/1236</t>
  </si>
  <si>
    <t>Mpasaso No.2 Bowohomoden</t>
  </si>
  <si>
    <t>247851940</t>
  </si>
  <si>
    <t>Anthony Bawuah</t>
  </si>
  <si>
    <t>545423005</t>
  </si>
  <si>
    <t>J. K. Brenya</t>
  </si>
  <si>
    <t>Ar/P/Ac/1208</t>
  </si>
  <si>
    <t>247134352</t>
  </si>
  <si>
    <t>Salifu Abraham</t>
  </si>
  <si>
    <t>556417335</t>
  </si>
  <si>
    <t>Ussifu Haruna</t>
  </si>
  <si>
    <t>Ar/P/Ac/1199</t>
  </si>
  <si>
    <t>Ofrikrom</t>
  </si>
  <si>
    <t>Ofrikrom Odo Na Ye</t>
  </si>
  <si>
    <t>240692791</t>
  </si>
  <si>
    <t>Prempeh Agyemang Duah</t>
  </si>
  <si>
    <t>541669123</t>
  </si>
  <si>
    <t>Thomas Frimpong Manso</t>
  </si>
  <si>
    <t>Ar/P/Ac/2519</t>
  </si>
  <si>
    <t>Adiembra Anidaso</t>
  </si>
  <si>
    <t>541124550</t>
  </si>
  <si>
    <t>Dickson Amoako</t>
  </si>
  <si>
    <t>540787128</t>
  </si>
  <si>
    <t>Philip Osei</t>
  </si>
  <si>
    <t>Ar/P/Ac/1204</t>
  </si>
  <si>
    <t>Mpasaso No.2 Yonko</t>
  </si>
  <si>
    <t>547270660</t>
  </si>
  <si>
    <t>Awuni Elliasu John</t>
  </si>
  <si>
    <t>546711533</t>
  </si>
  <si>
    <t>Sampson Gyasi</t>
  </si>
  <si>
    <t>Ar/P/Ac/4200</t>
  </si>
  <si>
    <t>Mpasaso No.2 Nyame Nsa Wom</t>
  </si>
  <si>
    <t>245848322</t>
  </si>
  <si>
    <t>Gideon Osei Bonsu</t>
  </si>
  <si>
    <t>553219374</t>
  </si>
  <si>
    <t>Stephen Agyapong</t>
  </si>
  <si>
    <t>19/08/2021</t>
  </si>
  <si>
    <t>Ar/P/Ac/4058</t>
  </si>
  <si>
    <t>Mpasaso No.2 Dinpa</t>
  </si>
  <si>
    <t>247899241</t>
  </si>
  <si>
    <t>Amankwaa Job</t>
  </si>
  <si>
    <t>546850376</t>
  </si>
  <si>
    <t>Agyenim Boateng</t>
  </si>
  <si>
    <t>Ar/P/Ac/4145</t>
  </si>
  <si>
    <t>Mpasaso No.2 Opemso</t>
  </si>
  <si>
    <t>0541367043</t>
  </si>
  <si>
    <t>Ankamah Takyi</t>
  </si>
  <si>
    <t>0556857048</t>
  </si>
  <si>
    <t>Razak Isssah</t>
  </si>
  <si>
    <t>31/10/2019</t>
  </si>
  <si>
    <t>Ar/P/Ac/2286</t>
  </si>
  <si>
    <t>Amoakokrom</t>
  </si>
  <si>
    <t>Amoakokrom Cocoa Farmers Cooperative</t>
  </si>
  <si>
    <t>Mary Cudjoe</t>
  </si>
  <si>
    <t>0240844111</t>
  </si>
  <si>
    <t>Agyen Solomon</t>
  </si>
  <si>
    <t>0546857048</t>
  </si>
  <si>
    <t>Kwaku Ampomah</t>
  </si>
  <si>
    <t>Ar/P/Ac/2333</t>
  </si>
  <si>
    <t>Ampomakrom</t>
  </si>
  <si>
    <t>Ampomakokrom Cocoa Farmers Cooperative</t>
  </si>
  <si>
    <t>0548068850</t>
  </si>
  <si>
    <t>Omonoh Asamoah</t>
  </si>
  <si>
    <t>0243538009</t>
  </si>
  <si>
    <t>Stephen Yeboah</t>
  </si>
  <si>
    <t>Ar/P/Ac/1518</t>
  </si>
  <si>
    <t>Pokuase</t>
  </si>
  <si>
    <t>Pokuase Cocoa Farmers Cooperative</t>
  </si>
  <si>
    <t>0551039677</t>
  </si>
  <si>
    <t>Appiah Bright</t>
  </si>
  <si>
    <t>0243894672</t>
  </si>
  <si>
    <t>Emmanuel Agyen</t>
  </si>
  <si>
    <t>Ar/P/Ac/1586</t>
  </si>
  <si>
    <t>Pokuase Onuadoye Cocoa Farmers Cooperative</t>
  </si>
  <si>
    <t>0245957393</t>
  </si>
  <si>
    <t>Emmanuel Nsiah</t>
  </si>
  <si>
    <t>024133393</t>
  </si>
  <si>
    <t>Benjamin Adrekina</t>
  </si>
  <si>
    <t>Ar/P/Ac/1445</t>
  </si>
  <si>
    <t>Santasi</t>
  </si>
  <si>
    <t>Santasi  Cocoa Farmers Cooperative</t>
  </si>
  <si>
    <t>0553519524</t>
  </si>
  <si>
    <t>Ohene Gyan</t>
  </si>
  <si>
    <t>0241206292</t>
  </si>
  <si>
    <t>Nicholas Kpornyo</t>
  </si>
  <si>
    <t>Ar/P/Ac/2262</t>
  </si>
  <si>
    <t>Apenimadi</t>
  </si>
  <si>
    <t>Apenimadi Onipa Hia Mmoa  Cocoa Farmers Cooperative</t>
  </si>
  <si>
    <t>0548468475</t>
  </si>
  <si>
    <t>Nicholas Amoah Asiedu</t>
  </si>
  <si>
    <t>0246745810</t>
  </si>
  <si>
    <t>Yaw Nkansah</t>
  </si>
  <si>
    <t>Ar/P/Ac/2338</t>
  </si>
  <si>
    <t>Apenimadi Ahobrase  Cocoa Farmers Cooperative</t>
  </si>
  <si>
    <t>0546907544</t>
  </si>
  <si>
    <t>Opoku Boakye David</t>
  </si>
  <si>
    <t>0269335692</t>
  </si>
  <si>
    <t>Asare Bediako</t>
  </si>
  <si>
    <t>22/01/2021</t>
  </si>
  <si>
    <t>Ar/P/Ac/3589</t>
  </si>
  <si>
    <t>Dinpa Cocoa Farmers Cooperative</t>
  </si>
  <si>
    <t>0244877572</t>
  </si>
  <si>
    <t>Osei Richard</t>
  </si>
  <si>
    <t>0548407088</t>
  </si>
  <si>
    <t>Peter Wiredu</t>
  </si>
  <si>
    <t>15/12/2020</t>
  </si>
  <si>
    <t>Ar/P/Ac/3542</t>
  </si>
  <si>
    <t>Boahenkwa Santasi</t>
  </si>
  <si>
    <t>Adwenepa Cocoa Farmers Cooperative</t>
  </si>
  <si>
    <t>Kwadwo Gworku</t>
  </si>
  <si>
    <t>0242552315</t>
  </si>
  <si>
    <t>Awuni Atia</t>
  </si>
  <si>
    <t>Ar/P/Ac/3393</t>
  </si>
  <si>
    <t>Yesu Adom Cocoa Farmers Cooperative</t>
  </si>
  <si>
    <t>0543766980</t>
  </si>
  <si>
    <t>Abdulai Isaka</t>
  </si>
  <si>
    <t>0596116661</t>
  </si>
  <si>
    <t>Kwame Owusu</t>
  </si>
  <si>
    <t>Ar/P/Ac/3840</t>
  </si>
  <si>
    <t>Amoakokrom 2 Cocoa Farmers Cooperative</t>
  </si>
  <si>
    <t>0543119250</t>
  </si>
  <si>
    <t>Adabour   Justice</t>
  </si>
  <si>
    <t>0208954462</t>
  </si>
  <si>
    <t>Edward   Kwame   Yeboah</t>
  </si>
  <si>
    <t>Ar/P/Ac/1651</t>
  </si>
  <si>
    <t>Yawhenekrom</t>
  </si>
  <si>
    <t>Cococare</t>
  </si>
  <si>
    <t>Alex Nkrumah Fuachie</t>
  </si>
  <si>
    <t>0270149806</t>
  </si>
  <si>
    <t>Comfort   Opoku</t>
  </si>
  <si>
    <t>0502801916</t>
  </si>
  <si>
    <t>Comfort   Kumah</t>
  </si>
  <si>
    <t>Ar/P/Ac/3582</t>
  </si>
  <si>
    <t>Yawhenekrom Women Cooperative</t>
  </si>
  <si>
    <t>0591336552</t>
  </si>
  <si>
    <t>Christopher A. Akugre</t>
  </si>
  <si>
    <t>0205764896</t>
  </si>
  <si>
    <t>Kwame   Frimpong</t>
  </si>
  <si>
    <t>Ar/P/Ac/3578</t>
  </si>
  <si>
    <t>0544488493</t>
  </si>
  <si>
    <t>Antwi   Bosiako   P.</t>
  </si>
  <si>
    <t>0240575594</t>
  </si>
  <si>
    <t>Isaac   Awuni</t>
  </si>
  <si>
    <t>Ar/P/Ac/3577</t>
  </si>
  <si>
    <t>Cocoa Power</t>
  </si>
  <si>
    <t>0241431950</t>
  </si>
  <si>
    <t>Obeng   Stephen</t>
  </si>
  <si>
    <t>0205082290</t>
  </si>
  <si>
    <t>Obeng   Charles</t>
  </si>
  <si>
    <t>Ar/P/Ac/3639</t>
  </si>
  <si>
    <t>Kwabena Konto</t>
  </si>
  <si>
    <t>Peace And Love</t>
  </si>
  <si>
    <t>0551261446</t>
  </si>
  <si>
    <t>Daniel   K.   Boadu</t>
  </si>
  <si>
    <t>0248188545</t>
  </si>
  <si>
    <t>Isaac   Nkrumah</t>
  </si>
  <si>
    <t>29/8/2019</t>
  </si>
  <si>
    <t>Ar/P/Ac/1221</t>
  </si>
  <si>
    <t>Bonkron Asuogya</t>
  </si>
  <si>
    <t>0241189090</t>
  </si>
  <si>
    <t>Antwi   Bismark</t>
  </si>
  <si>
    <t>0206727519</t>
  </si>
  <si>
    <t>Oscar   Suley</t>
  </si>
  <si>
    <t>Ar/P/Ac/1613</t>
  </si>
  <si>
    <t>Bonkron</t>
  </si>
  <si>
    <t>So Wo Dadem</t>
  </si>
  <si>
    <t>0554053744</t>
  </si>
  <si>
    <t>Badu    Sampson</t>
  </si>
  <si>
    <t>0552140512</t>
  </si>
  <si>
    <t>Kwame     Gyau</t>
  </si>
  <si>
    <t>Ar/P/Ac/3581</t>
  </si>
  <si>
    <t>Baako Ye</t>
  </si>
  <si>
    <t>0204446401</t>
  </si>
  <si>
    <t>George    Antwi</t>
  </si>
  <si>
    <t>0245105797</t>
  </si>
  <si>
    <t>Kobiah   Sefa</t>
  </si>
  <si>
    <t>30/8/2019</t>
  </si>
  <si>
    <t>Ar/P/Ac/1639</t>
  </si>
  <si>
    <t>Kunsu Nyehwee</t>
  </si>
  <si>
    <t>Tenewoho Ye</t>
  </si>
  <si>
    <t>0540841717</t>
  </si>
  <si>
    <t>Adjei Ebenezer</t>
  </si>
  <si>
    <t>Silas Owusu</t>
  </si>
  <si>
    <t>Ar/P/Ac/1688</t>
  </si>
  <si>
    <t>Kunsu Besease</t>
  </si>
  <si>
    <t>Adwumapa Ye</t>
  </si>
  <si>
    <t>0596254241</t>
  </si>
  <si>
    <t>Emmanuel Alale</t>
  </si>
  <si>
    <t>0558115627</t>
  </si>
  <si>
    <t>Prince Owusu Frimpong</t>
  </si>
  <si>
    <t>Ar/P/Ac/2332</t>
  </si>
  <si>
    <t>Agyeibikrom</t>
  </si>
  <si>
    <t>Nkabom Ma Nkosuo</t>
  </si>
  <si>
    <t>0555976824</t>
  </si>
  <si>
    <t>Dauda Richard</t>
  </si>
  <si>
    <t>0546468495</t>
  </si>
  <si>
    <t>Akwasi Gyakye</t>
  </si>
  <si>
    <t>30/1/2020</t>
  </si>
  <si>
    <t>Ar/P/Ac/2505</t>
  </si>
  <si>
    <t xml:space="preserve">Ogyeman </t>
  </si>
  <si>
    <t>,0543248672</t>
  </si>
  <si>
    <t>Alex Antwi Adjei</t>
  </si>
  <si>
    <t>0246781510</t>
  </si>
  <si>
    <t>Seth  Mensah</t>
  </si>
  <si>
    <t>10/12/2020</t>
  </si>
  <si>
    <t>Ar/P/Ac/3313</t>
  </si>
  <si>
    <t>Abesewa</t>
  </si>
  <si>
    <t>Abesewa Adom Co-Operative Farmers And Marketing Society</t>
  </si>
  <si>
    <t>Eric Dei-Dzeha</t>
  </si>
  <si>
    <t>0246406344</t>
  </si>
  <si>
    <t>Wahaab Yakubu</t>
  </si>
  <si>
    <t>,0549157555</t>
  </si>
  <si>
    <t>Suleman Salifu</t>
  </si>
  <si>
    <t>11/12/2020</t>
  </si>
  <si>
    <t>Ar/P/Ac/3355</t>
  </si>
  <si>
    <t>Abesewa Od Ne Eye Farmer Co-Operative And Marketing Society</t>
  </si>
  <si>
    <t>,024175485</t>
  </si>
  <si>
    <t>Kwabena Boakye</t>
  </si>
  <si>
    <t>0242152528</t>
  </si>
  <si>
    <t>Clifford Atempugri</t>
  </si>
  <si>
    <t>15/04/2019</t>
  </si>
  <si>
    <t>Ar/P/Ac/711</t>
  </si>
  <si>
    <t>Abesewa  Farmers Co-Operative And Marketing Society</t>
  </si>
  <si>
    <t>0240363794</t>
  </si>
  <si>
    <t>Opoku Afram</t>
  </si>
  <si>
    <t>0243542888</t>
  </si>
  <si>
    <t>Eno Kyere</t>
  </si>
  <si>
    <t>Ar/P/Ac/1252</t>
  </si>
  <si>
    <t xml:space="preserve">Abesewa Women Farmers Co-Operative And Marketing Society </t>
  </si>
  <si>
    <t>0249477131</t>
  </si>
  <si>
    <t>Mark Kwabena Omane</t>
  </si>
  <si>
    <t>0549080493</t>
  </si>
  <si>
    <t>Thomas Owusu</t>
  </si>
  <si>
    <t>Ar/P/Ac/2245</t>
  </si>
  <si>
    <t>Detibi</t>
  </si>
  <si>
    <t>Detibi Farmers Co-Operative And Marketing Society</t>
  </si>
  <si>
    <t>0246828568</t>
  </si>
  <si>
    <t>Daniel Twum</t>
  </si>
  <si>
    <t>0243084549</t>
  </si>
  <si>
    <t>John Okyere</t>
  </si>
  <si>
    <t>Ar/P/Ac/2248</t>
  </si>
  <si>
    <t>Nyamebekyere No.1 Farmers Co-Operative Society</t>
  </si>
  <si>
    <t>0242221775</t>
  </si>
  <si>
    <t>Dan Bisotim Owusu</t>
  </si>
  <si>
    <t>0208206701</t>
  </si>
  <si>
    <t>Isaac Asare</t>
  </si>
  <si>
    <t>Ar/P/Ac/1210</t>
  </si>
  <si>
    <t>Nkurakan Farmers Co-Operative And Marketing Society</t>
  </si>
  <si>
    <t>0242574714</t>
  </si>
  <si>
    <t>0544641341</t>
  </si>
  <si>
    <t>Dominic Nti</t>
  </si>
  <si>
    <t>Ar/P/Ac/1655</t>
  </si>
  <si>
    <t>Nsuta /Abugya Farmers Co-Operative And Marketing Society</t>
  </si>
  <si>
    <t>,0541566226</t>
  </si>
  <si>
    <t>Joseph Acheampong</t>
  </si>
  <si>
    <t>0541921309</t>
  </si>
  <si>
    <t>Peter  Osaah</t>
  </si>
  <si>
    <t>Ar/P/Ac/1233</t>
  </si>
  <si>
    <t>Nsuta</t>
  </si>
  <si>
    <t>Nsuta  Farmers Co-Operative And Marketing Society</t>
  </si>
  <si>
    <t>549090234</t>
  </si>
  <si>
    <t>Barfi Kwabena</t>
  </si>
  <si>
    <t>,0240359490</t>
  </si>
  <si>
    <t>Joseph Anoma</t>
  </si>
  <si>
    <t>Ar/P/Ac/2247</t>
  </si>
  <si>
    <t>Nsuta Atwimamanso Farmers Co-Operative And Marketing Society</t>
  </si>
  <si>
    <t>Theresah Owusu Ansah</t>
  </si>
  <si>
    <t>,0243909620</t>
  </si>
  <si>
    <t>Comfort Anyimadu</t>
  </si>
  <si>
    <t>Ar/P/Ac/2910</t>
  </si>
  <si>
    <t>Nsuta Women Farmers Co-Operative And Marketing Society</t>
  </si>
  <si>
    <t>248261078</t>
  </si>
  <si>
    <t>Issah Abanga</t>
  </si>
  <si>
    <t>55312367</t>
  </si>
  <si>
    <t>Abangiba Ibrahim</t>
  </si>
  <si>
    <t>2246</t>
  </si>
  <si>
    <t>Beposo</t>
  </si>
  <si>
    <t>Beposo Odo Cocoa Farmers Association</t>
  </si>
  <si>
    <t>James Kwaku Adjei</t>
  </si>
  <si>
    <t>544592317</t>
  </si>
  <si>
    <t>Paul Agyekum</t>
  </si>
  <si>
    <t>242164885</t>
  </si>
  <si>
    <t>22/10/2019</t>
  </si>
  <si>
    <t>2239</t>
  </si>
  <si>
    <t>Mankranso-Asuabena Acocoa Farmers Association</t>
  </si>
  <si>
    <t>591020384</t>
  </si>
  <si>
    <t>Kwadwo Apraku</t>
  </si>
  <si>
    <t>546341052</t>
  </si>
  <si>
    <t>Eric Nartey</t>
  </si>
  <si>
    <t>Ar/P/Ac/2246</t>
  </si>
  <si>
    <t>Mankranso-Beposo (Biakoye) Co-Op</t>
  </si>
  <si>
    <t>540715588</t>
  </si>
  <si>
    <t>Peter Adjei Baafi</t>
  </si>
  <si>
    <t>200926155</t>
  </si>
  <si>
    <t>Adu Boakye Johnson</t>
  </si>
  <si>
    <t>Ar/P/Ac/1862</t>
  </si>
  <si>
    <t>Beposo Adinkanfo Cooperative</t>
  </si>
  <si>
    <t>247880313</t>
  </si>
  <si>
    <t>Gyasi Solomon</t>
  </si>
  <si>
    <t>208119695</t>
  </si>
  <si>
    <t>Amofa Christopher</t>
  </si>
  <si>
    <t>2341</t>
  </si>
  <si>
    <t>Mankranso-Kotowireye Cocoa Farmers Cooperative</t>
  </si>
  <si>
    <t>24416333</t>
  </si>
  <si>
    <t>Fosu Francis</t>
  </si>
  <si>
    <t>206391759</t>
  </si>
  <si>
    <t>Johnson Dabie</t>
  </si>
  <si>
    <t>Akuapim</t>
  </si>
  <si>
    <t>Akuapim Cooperative</t>
  </si>
  <si>
    <t>Theophilus Asamoah</t>
  </si>
  <si>
    <t>547590160</t>
  </si>
  <si>
    <t>Adu Boahene</t>
  </si>
  <si>
    <t>556334395</t>
  </si>
  <si>
    <t>Kwadwo Fordjour</t>
  </si>
  <si>
    <t>1250</t>
  </si>
  <si>
    <t>Ahwiaa</t>
  </si>
  <si>
    <t>Ahwiaa Cooperative</t>
  </si>
  <si>
    <t>554300125</t>
  </si>
  <si>
    <t>Alex Marfo</t>
  </si>
  <si>
    <t>501755504</t>
  </si>
  <si>
    <t>Atta Ampate</t>
  </si>
  <si>
    <t>1252</t>
  </si>
  <si>
    <t>Nyamesemkrom</t>
  </si>
  <si>
    <t>Nyamesamemkrom Cooperative</t>
  </si>
  <si>
    <t>246131378</t>
  </si>
  <si>
    <t>Kumi Antwi Nicholas</t>
  </si>
  <si>
    <t>5593855137</t>
  </si>
  <si>
    <t>1223</t>
  </si>
  <si>
    <t>Onipa Nka</t>
  </si>
  <si>
    <t>Akuapim 2 Cooperative</t>
  </si>
  <si>
    <t>553751814</t>
  </si>
  <si>
    <t>241045761</t>
  </si>
  <si>
    <t>Jonh Mensah</t>
  </si>
  <si>
    <t>1610</t>
  </si>
  <si>
    <t>Darkowaa</t>
  </si>
  <si>
    <t>Darkowaa Cooperative</t>
  </si>
  <si>
    <t>243747587</t>
  </si>
  <si>
    <t>Stephen Agbo Gagro</t>
  </si>
  <si>
    <t>506866200</t>
  </si>
  <si>
    <t>James Kumi</t>
  </si>
  <si>
    <t>29/01/2021</t>
  </si>
  <si>
    <t>3667</t>
  </si>
  <si>
    <t>Kwadokrom</t>
  </si>
  <si>
    <t>Kwadokrom Cooperative</t>
  </si>
  <si>
    <t>553172959</t>
  </si>
  <si>
    <t>Peter Boateng</t>
  </si>
  <si>
    <t>246514015</t>
  </si>
  <si>
    <t>Stephen Larbi</t>
  </si>
  <si>
    <t>22/03/2021</t>
  </si>
  <si>
    <t>3472</t>
  </si>
  <si>
    <t>Amakom</t>
  </si>
  <si>
    <t>Nyame Na Aye Cocoa Farmers Cooperative</t>
  </si>
  <si>
    <t>206111277</t>
  </si>
  <si>
    <t>Baffour Nkrumah</t>
  </si>
  <si>
    <t>549804481</t>
  </si>
  <si>
    <t>James Sarpong</t>
  </si>
  <si>
    <t>18/06/2019</t>
  </si>
  <si>
    <t>1643</t>
  </si>
  <si>
    <t>Bronikrom</t>
  </si>
  <si>
    <t>Subanpa Cicoa Farmers Cooperative</t>
  </si>
  <si>
    <t>549990617</t>
  </si>
  <si>
    <t>Asumadu Joseph</t>
  </si>
  <si>
    <t>1644</t>
  </si>
  <si>
    <t>Attakrom</t>
  </si>
  <si>
    <t>246648721</t>
  </si>
  <si>
    <t>George Akomeah</t>
  </si>
  <si>
    <t>550620375</t>
  </si>
  <si>
    <t>John Agbemenya</t>
  </si>
  <si>
    <t>16/06/2020</t>
  </si>
  <si>
    <t>1645</t>
  </si>
  <si>
    <t>Amakom-Ankobia</t>
  </si>
  <si>
    <t>Peace And Love Cocoa Farmers Cooperative</t>
  </si>
  <si>
    <t>245730614</t>
  </si>
  <si>
    <t>245743339</t>
  </si>
  <si>
    <t>Asare Bismarck</t>
  </si>
  <si>
    <t>1466</t>
  </si>
  <si>
    <t>Akwatiakrom</t>
  </si>
  <si>
    <t>Akwatiakrom Cooperative</t>
  </si>
  <si>
    <t>249511415</t>
  </si>
  <si>
    <t>Amonsah Samuel</t>
  </si>
  <si>
    <t>547663527</t>
  </si>
  <si>
    <t>Eric Kwasi Danquah</t>
  </si>
  <si>
    <t>3718</t>
  </si>
  <si>
    <t>Abotaraye Cocoa Farmers Cooperative</t>
  </si>
  <si>
    <t>'0246979391</t>
  </si>
  <si>
    <t>Fremantey Timorthy</t>
  </si>
  <si>
    <t>'0245167774</t>
  </si>
  <si>
    <t>Frank Adu Acheampong</t>
  </si>
  <si>
    <t>October 1,2019</t>
  </si>
  <si>
    <t>Ar/P/Ac/1652</t>
  </si>
  <si>
    <t>Mpasaso Kasotie</t>
  </si>
  <si>
    <t>Kasotie Akuafo Adamfo Co-Operative Cocoa Farmers And Marketing Society Limited</t>
  </si>
  <si>
    <t>Achiase</t>
  </si>
  <si>
    <t>Abdul-Samed Gadafi A. Ayariga</t>
  </si>
  <si>
    <t>'0547578903</t>
  </si>
  <si>
    <t>Adu Budjei</t>
  </si>
  <si>
    <t>'0208756734</t>
  </si>
  <si>
    <t>Roland Owusu</t>
  </si>
  <si>
    <t>August 22,2019</t>
  </si>
  <si>
    <t>Ar/P/Ac/1244</t>
  </si>
  <si>
    <t>Mpasaso-Achiase</t>
  </si>
  <si>
    <t>Mpasaso-Achiase Gye Nyame  Co-Operative Cocoa Farmers And Marketing Society Limited</t>
  </si>
  <si>
    <t>'0553925913</t>
  </si>
  <si>
    <t>Mohammed Alhassan</t>
  </si>
  <si>
    <t>'0546172429</t>
  </si>
  <si>
    <t>Emmanuel Yeboah</t>
  </si>
  <si>
    <t>October 2,2019</t>
  </si>
  <si>
    <t>Ar/P/Ac/1683</t>
  </si>
  <si>
    <t>Mpasaso-Achiase Odo Na Eye  Co-Operative Cocoa Farmers And Marketing Society Limited</t>
  </si>
  <si>
    <t>'0543030552</t>
  </si>
  <si>
    <t>Emmanuel Quaye</t>
  </si>
  <si>
    <t>'0555613830</t>
  </si>
  <si>
    <t>Albert Kofi Asare</t>
  </si>
  <si>
    <t>October 3,2019</t>
  </si>
  <si>
    <t>Ar/P/Ac/1640</t>
  </si>
  <si>
    <t>Mpasaso-Achiase Ohiampeanika Co-Operative Cocoa Farmers And Marketing Society Limited</t>
  </si>
  <si>
    <t>'0549732274</t>
  </si>
  <si>
    <t>Osei Adomako</t>
  </si>
  <si>
    <t>'0248760657</t>
  </si>
  <si>
    <t>Asare Benjamin</t>
  </si>
  <si>
    <t>Ar/P/Ac/1209</t>
  </si>
  <si>
    <t>Mpasaso-Achiase  Peace And Love  Co-Operative Cocoa Farmers And Marketing Society Limited</t>
  </si>
  <si>
    <t>Osei Emmanuel</t>
  </si>
  <si>
    <t>'0246581658</t>
  </si>
  <si>
    <t>Solomon Avoka</t>
  </si>
  <si>
    <t>Mpasaso-Achiase Unity  Co-Operative Cocoa Farmers And Marketing Society Limited</t>
  </si>
  <si>
    <t>'0546293327</t>
  </si>
  <si>
    <t>Prince Nyinaku</t>
  </si>
  <si>
    <t>'0547404639</t>
  </si>
  <si>
    <t>Samuel Adu</t>
  </si>
  <si>
    <t>Ar/P/Ac/1189</t>
  </si>
  <si>
    <t>Mpasaso-Ango</t>
  </si>
  <si>
    <t>Ango Adom  Co-Operative Cocoa Farmers And Marketing Society Limited</t>
  </si>
  <si>
    <t>'0500572024</t>
  </si>
  <si>
    <t>'0547405569</t>
  </si>
  <si>
    <t>Fred Yeboah</t>
  </si>
  <si>
    <t>Ar/P/Ac/1216</t>
  </si>
  <si>
    <t>Ango Biakoye Co-Operative Cocoa Farmers And Marketing Society Limited</t>
  </si>
  <si>
    <t>0549081138</t>
  </si>
  <si>
    <t>Benjamin Kusi</t>
  </si>
  <si>
    <t>'0548372626</t>
  </si>
  <si>
    <t>Cosmos Anane</t>
  </si>
  <si>
    <t>Ar/P/Ac/1220</t>
  </si>
  <si>
    <t>Jensukuma</t>
  </si>
  <si>
    <t>Jensukuma Sone  Co-Operative Cocoa Farmers And Marketing Society Limited</t>
  </si>
  <si>
    <t>0249440225</t>
  </si>
  <si>
    <t>Micheal Osei Boahen Yaw</t>
  </si>
  <si>
    <t>0204775873</t>
  </si>
  <si>
    <t>Emmanuel Fofie</t>
  </si>
  <si>
    <t>Ar/P/Ac/1687</t>
  </si>
  <si>
    <t>Mpasaso-Kasotie</t>
  </si>
  <si>
    <t>Kasotie Yonkodo  Co-Operative Cocoa Farmers And Marketing Society Limited</t>
  </si>
  <si>
    <t>0240350326</t>
  </si>
  <si>
    <t>Marthine Donkor</t>
  </si>
  <si>
    <t>0504844823</t>
  </si>
  <si>
    <t>Noah Tetteh</t>
  </si>
  <si>
    <t>Ar/P/Ac/1195</t>
  </si>
  <si>
    <t>Mpasaso-Kasotie Gyenyame  Co-Operative Cocoa Farmers And Marketing Society Limited</t>
  </si>
  <si>
    <t>0246383155</t>
  </si>
  <si>
    <t>Kwadwo Boamah</t>
  </si>
  <si>
    <t>0555194411</t>
  </si>
  <si>
    <t>Thomas Donkor</t>
  </si>
  <si>
    <t>Ar/P/Ac/1225</t>
  </si>
  <si>
    <t>Mpasaso-Achiase Bowohomoden  Co-Operative Cocoa Farmers And Marketing Society Limited</t>
  </si>
  <si>
    <t>0242963378</t>
  </si>
  <si>
    <t>Yaw Twum</t>
  </si>
  <si>
    <t>0540854741</t>
  </si>
  <si>
    <t>Daniel Boadu</t>
  </si>
  <si>
    <t>Ar/P/Ac/1191</t>
  </si>
  <si>
    <t>Kasotie Odo Kuo Co-Operative Cocoa Farmers And Marketing Society Limited</t>
  </si>
  <si>
    <t>0245118272</t>
  </si>
  <si>
    <t>Gilbert Larbi</t>
  </si>
  <si>
    <t>0266676084</t>
  </si>
  <si>
    <t>Haruna Musah</t>
  </si>
  <si>
    <t>August 21,2019</t>
  </si>
  <si>
    <t>Ar/P/Ac/1226</t>
  </si>
  <si>
    <t>Jensukuma  Co-Operative Cocoa Farmers And Marketing Society Limited</t>
  </si>
  <si>
    <t>0553168836</t>
  </si>
  <si>
    <t>Patience Agyei</t>
  </si>
  <si>
    <t>0592589442</t>
  </si>
  <si>
    <t>Yeboah Bertha</t>
  </si>
  <si>
    <t>July 14,2021</t>
  </si>
  <si>
    <t>Ar/P/Ac/4054</t>
  </si>
  <si>
    <t>Ango</t>
  </si>
  <si>
    <t>Ango Peace And Love Ladies  Co-Operative Cocoa Farmers And Marketing Society Limited</t>
  </si>
  <si>
    <t>0546239890</t>
  </si>
  <si>
    <t>Otchere Nkansah</t>
  </si>
  <si>
    <t>0264564323</t>
  </si>
  <si>
    <t>James Frimpong Manso</t>
  </si>
  <si>
    <t>Mpasaso-Dotiem</t>
  </si>
  <si>
    <t>Mpasaso-Dotiem  Co-Operative Cocoa Farmers And Marketing Society Limited</t>
  </si>
  <si>
    <t>0246269976</t>
  </si>
  <si>
    <t>Frank Berko</t>
  </si>
  <si>
    <t>0241063864</t>
  </si>
  <si>
    <t xml:space="preserve">Atta John </t>
  </si>
  <si>
    <t>October 24,2019</t>
  </si>
  <si>
    <t>Ar/P/Ac/2288</t>
  </si>
  <si>
    <t>Mpasaso-Dotiem Siwobo  Co-Operative Cocoa Farmers And Marketing Society Limited</t>
  </si>
  <si>
    <t>0243809634</t>
  </si>
  <si>
    <t>John Yeboah</t>
  </si>
  <si>
    <t>0553423032</t>
  </si>
  <si>
    <t>Akwasi Andrews</t>
  </si>
  <si>
    <t>Ar/P/Ac/1253</t>
  </si>
  <si>
    <t>Mpasaso-Manhyia</t>
  </si>
  <si>
    <t>Mpasaso-Manhyia  Co-Operative Cocoa Farmers And Marketing Society Limited</t>
  </si>
  <si>
    <t>0245706124</t>
  </si>
  <si>
    <t>Esther Combert</t>
  </si>
  <si>
    <t>0541270636</t>
  </si>
  <si>
    <t>Esther Berko</t>
  </si>
  <si>
    <t>August 2,2021</t>
  </si>
  <si>
    <t>Ar/P/Ac/4047</t>
  </si>
  <si>
    <t>Manhyia Baakoye Women  Co-Operative Cocoa Farmers And Marketing Society Limited</t>
  </si>
  <si>
    <t>048821199</t>
  </si>
  <si>
    <t>Rose Duah</t>
  </si>
  <si>
    <t>0546481820</t>
  </si>
  <si>
    <t>Anstacia Brago</t>
  </si>
  <si>
    <t>December 14, 2021</t>
  </si>
  <si>
    <t>Ar/P/Ac/4094</t>
  </si>
  <si>
    <t>Mpasaso-Achiase Asodwe Women Co-Operative Cocoa Farmers And Marketing Society Limited</t>
  </si>
  <si>
    <t>0541376072</t>
  </si>
  <si>
    <t>Samuel Oduro</t>
  </si>
  <si>
    <t>0244423229</t>
  </si>
  <si>
    <t>Vasco Gyibiril</t>
  </si>
  <si>
    <t>Wioso</t>
  </si>
  <si>
    <t>Ye Mmedi Agoro</t>
  </si>
  <si>
    <t>Emmanuel Tetteh Agbanyo</t>
  </si>
  <si>
    <t>0244573066</t>
  </si>
  <si>
    <t>David Nyantakyi</t>
  </si>
  <si>
    <t>0546764516</t>
  </si>
  <si>
    <t>Samuel Yamoah</t>
  </si>
  <si>
    <t>Ar/P/Ac/1192</t>
  </si>
  <si>
    <t>0554190931</t>
  </si>
  <si>
    <t>0240631139</t>
  </si>
  <si>
    <t>Andrews Kumah</t>
  </si>
  <si>
    <t>Ar/P/Ac/3740</t>
  </si>
  <si>
    <t>W-Wawase</t>
  </si>
  <si>
    <t>Onipa Hia Mmoa</t>
  </si>
  <si>
    <t>0240405005</t>
  </si>
  <si>
    <t>Augustine Berimah</t>
  </si>
  <si>
    <t>0554789562</t>
  </si>
  <si>
    <t>Thomas Osei Mensah</t>
  </si>
  <si>
    <t>Ar/P/Ac/7110</t>
  </si>
  <si>
    <t>Hwibaa</t>
  </si>
  <si>
    <t xml:space="preserve">Boafo Ye Na </t>
  </si>
  <si>
    <t>0246548421</t>
  </si>
  <si>
    <t>James Obour</t>
  </si>
  <si>
    <t>0240393777</t>
  </si>
  <si>
    <t>Jones Nyantakyi</t>
  </si>
  <si>
    <t>Ar/P/Ac/1217</t>
  </si>
  <si>
    <t>Hwibaa Krofrom</t>
  </si>
  <si>
    <t>0540770485</t>
  </si>
  <si>
    <t>Martha Fordjour</t>
  </si>
  <si>
    <t>0249149565</t>
  </si>
  <si>
    <t>Beatrice Donkor</t>
  </si>
  <si>
    <t>Ar/P/Ac/1631</t>
  </si>
  <si>
    <t>Dizengof Women</t>
  </si>
  <si>
    <t>0550782145</t>
  </si>
  <si>
    <t>Imoro Salifu</t>
  </si>
  <si>
    <t>0245637395</t>
  </si>
  <si>
    <t>Kwaku Nketia</t>
  </si>
  <si>
    <t>Ar/P/Ac/1712</t>
  </si>
  <si>
    <t>Brafo Gya</t>
  </si>
  <si>
    <t>0241207717</t>
  </si>
  <si>
    <t>Eric Gyamera</t>
  </si>
  <si>
    <t>0246292842</t>
  </si>
  <si>
    <t>Akwasi Amankwah Afrifa</t>
  </si>
  <si>
    <t>Ar/P/Ac/1196</t>
  </si>
  <si>
    <t>Ani Ha Mu Nni Biribi</t>
  </si>
  <si>
    <t>0243914541</t>
  </si>
  <si>
    <t>Eric Owusu Ababio</t>
  </si>
  <si>
    <t>0540665438</t>
  </si>
  <si>
    <t>Prince Osei Bonsu</t>
  </si>
  <si>
    <t>Ar/P/Ac/1227</t>
  </si>
  <si>
    <t>Asomdwe Kuo</t>
  </si>
  <si>
    <t>0548492590</t>
  </si>
  <si>
    <t>Nicholas Nyame</t>
  </si>
  <si>
    <t>0249159840</t>
  </si>
  <si>
    <t>Augustine Kwaku Adinkrah</t>
  </si>
  <si>
    <t>Ar/P/Ac/1207</t>
  </si>
  <si>
    <t>Kwakunumkrom</t>
  </si>
  <si>
    <t>Ohiahyeda</t>
  </si>
  <si>
    <t>0500337019</t>
  </si>
  <si>
    <t>Joseph Kwaku Ansah</t>
  </si>
  <si>
    <t>0202482825</t>
  </si>
  <si>
    <t>Ibrahim Musah</t>
  </si>
  <si>
    <t>Muawano</t>
  </si>
  <si>
    <t>Muawano-Fawoadwene</t>
  </si>
  <si>
    <t>0546580875</t>
  </si>
  <si>
    <t>Ama Asantewaa</t>
  </si>
  <si>
    <t>0543153176</t>
  </si>
  <si>
    <t>Stephen Kwakye</t>
  </si>
  <si>
    <t>Ar/P/Ac1232</t>
  </si>
  <si>
    <t>Nfaweninto</t>
  </si>
  <si>
    <t>0249271554</t>
  </si>
  <si>
    <t>Ernest Karikari</t>
  </si>
  <si>
    <t>0244626675</t>
  </si>
  <si>
    <t>Christopher Aware Boadu</t>
  </si>
  <si>
    <t>Ar/P/Ac1194</t>
  </si>
  <si>
    <t>Wioso-Wawase</t>
  </si>
  <si>
    <t>0543782486</t>
  </si>
  <si>
    <t>Emmanuel Asiedu</t>
  </si>
  <si>
    <t>0241323363</t>
  </si>
  <si>
    <t>Kofi Amoa</t>
  </si>
  <si>
    <t>Ar/P/Ac/3790</t>
  </si>
  <si>
    <t>Ohiahyeda Bowoho Mmoden</t>
  </si>
  <si>
    <t>0244131346</t>
  </si>
  <si>
    <t>0558254147</t>
  </si>
  <si>
    <t>Bismark Nimo</t>
  </si>
  <si>
    <t>Ar/P/Ac/4151</t>
  </si>
  <si>
    <t>Hwibaa Odoefe</t>
  </si>
  <si>
    <t>0545484315</t>
  </si>
  <si>
    <t>Opoku Agyeman Clement</t>
  </si>
  <si>
    <t>0247855537</t>
  </si>
  <si>
    <t>Nabotey Kpaarditey</t>
  </si>
  <si>
    <t>Ce 089432019</t>
  </si>
  <si>
    <t>Kwamekyemkrom</t>
  </si>
  <si>
    <t xml:space="preserve">Anidaso </t>
  </si>
  <si>
    <t>Louizer Ofori Nkrumah</t>
  </si>
  <si>
    <t>0552807396</t>
  </si>
  <si>
    <t>Acheampong  Ignatius</t>
  </si>
  <si>
    <t>0553435993</t>
  </si>
  <si>
    <t>Idrissu   Abanga</t>
  </si>
  <si>
    <t>Ar/P/Ac 2539</t>
  </si>
  <si>
    <t>Bonakrom</t>
  </si>
  <si>
    <t xml:space="preserve">Ntease </t>
  </si>
  <si>
    <t>0244984002</t>
  </si>
  <si>
    <t>Anthony  Abugri</t>
  </si>
  <si>
    <t>0244174016</t>
  </si>
  <si>
    <t>John  Botah</t>
  </si>
  <si>
    <t>Ar/P/Ac 2258</t>
  </si>
  <si>
    <t>Mmodenmo</t>
  </si>
  <si>
    <t>0549692554</t>
  </si>
  <si>
    <t>Adam Musuah</t>
  </si>
  <si>
    <t>0243226163</t>
  </si>
  <si>
    <t>Eric   Obeng</t>
  </si>
  <si>
    <t>Ar/P/Ac/2503</t>
  </si>
  <si>
    <t>Pokukrom- Untiy</t>
  </si>
  <si>
    <t>0200767745</t>
  </si>
  <si>
    <t>James  Yeboah</t>
  </si>
  <si>
    <t>0546441666</t>
  </si>
  <si>
    <t>Opoku  Joseph</t>
  </si>
  <si>
    <t>Ar/P/Ac/2965</t>
  </si>
  <si>
    <t>Adom Bi  Nti</t>
  </si>
  <si>
    <t>0249343454</t>
  </si>
  <si>
    <t>Abdulal  Mohammed</t>
  </si>
  <si>
    <t>0247790221</t>
  </si>
  <si>
    <t>Clement  Mawunyo</t>
  </si>
  <si>
    <t>Ar/P/Ac 3127</t>
  </si>
  <si>
    <t>Amangoase</t>
  </si>
  <si>
    <t>Pokukrom-Amangoase Yonkodo</t>
  </si>
  <si>
    <t>0241332463</t>
  </si>
  <si>
    <t>Charles  Ntim</t>
  </si>
  <si>
    <t>0243810081</t>
  </si>
  <si>
    <t>Charles  Botah</t>
  </si>
  <si>
    <t>Ar/P/Ac 1678</t>
  </si>
  <si>
    <t>Pokukrom Nyame Nsa   Wom</t>
  </si>
  <si>
    <t>0246555880</t>
  </si>
  <si>
    <t>Obeng    Samuel</t>
  </si>
  <si>
    <t>0242237587</t>
  </si>
  <si>
    <t>Badu   Kaakyire</t>
  </si>
  <si>
    <t>Ar/P/Ac/3607</t>
  </si>
  <si>
    <t>Do Wo Yonko  Se Wo Ho</t>
  </si>
  <si>
    <t>0545718178</t>
  </si>
  <si>
    <t>Akwasi   Adjei</t>
  </si>
  <si>
    <t>0240518904</t>
  </si>
  <si>
    <t>Augustine  Obeng</t>
  </si>
  <si>
    <t>Ar/P/Ac 1646</t>
  </si>
  <si>
    <t>Kua  Pa</t>
  </si>
  <si>
    <t>0244011964</t>
  </si>
  <si>
    <t>Albert  Wusu  Kwabena</t>
  </si>
  <si>
    <t>05417779161</t>
  </si>
  <si>
    <t>Ramond  Adusei</t>
  </si>
  <si>
    <t>19/19/2019</t>
  </si>
  <si>
    <t>Ar/P/Ac 1647</t>
  </si>
  <si>
    <t>Bonteng  Peace Makes</t>
  </si>
  <si>
    <t>206260754</t>
  </si>
  <si>
    <t>Danie Teye</t>
  </si>
  <si>
    <t>204449664</t>
  </si>
  <si>
    <t>Daniel K Kwaakye</t>
  </si>
  <si>
    <t>Ar/P/Ac/1672</t>
  </si>
  <si>
    <t>Kunsu Dotiem</t>
  </si>
  <si>
    <t>Nkabom</t>
  </si>
  <si>
    <t>Abdul Hakim Aryee Oblie</t>
  </si>
  <si>
    <t>244277271</t>
  </si>
  <si>
    <t>Stephen Akambuga</t>
  </si>
  <si>
    <t>549969058</t>
  </si>
  <si>
    <t>John Adonu</t>
  </si>
  <si>
    <t>Ar/P/Ac/2317</t>
  </si>
  <si>
    <t>559977228</t>
  </si>
  <si>
    <t>Paul Owusu</t>
  </si>
  <si>
    <t>275477144</t>
  </si>
  <si>
    <t>Alfred Marfo</t>
  </si>
  <si>
    <t>Ar/P/Ac/2289</t>
  </si>
  <si>
    <t>Nyame Brkyere</t>
  </si>
  <si>
    <t>205309748</t>
  </si>
  <si>
    <t>Hamidu Francis</t>
  </si>
  <si>
    <t>547925603</t>
  </si>
  <si>
    <t>Paul Doku</t>
  </si>
  <si>
    <t>Ar/P/Ac/3567</t>
  </si>
  <si>
    <t>548059611</t>
  </si>
  <si>
    <t>Joseph Hella</t>
  </si>
  <si>
    <t>506817442</t>
  </si>
  <si>
    <t>David Ahima</t>
  </si>
  <si>
    <t>Ar/P/Ac/1214</t>
  </si>
  <si>
    <t>Asibey Nkwanta</t>
  </si>
  <si>
    <t>506867733</t>
  </si>
  <si>
    <t>Samuel Yendubey</t>
  </si>
  <si>
    <t>246961698</t>
  </si>
  <si>
    <t>Mustapha Mohammed</t>
  </si>
  <si>
    <t>Ar/P/Ac/1223</t>
  </si>
  <si>
    <t>Nipahiamoah</t>
  </si>
  <si>
    <t>540170856</t>
  </si>
  <si>
    <t>Albert Agyenim Boateng</t>
  </si>
  <si>
    <t>246171337</t>
  </si>
  <si>
    <t>Tieku Kyeremanyeng</t>
  </si>
  <si>
    <t>209065653</t>
  </si>
  <si>
    <t>Fosu Stephen</t>
  </si>
  <si>
    <t>543810566</t>
  </si>
  <si>
    <t>Abu Agyemang</t>
  </si>
  <si>
    <t>Ar/P/Ac/2236</t>
  </si>
  <si>
    <t>Kofinsiahkrom</t>
  </si>
  <si>
    <t>Nyame Nti</t>
  </si>
  <si>
    <t>249332509</t>
  </si>
  <si>
    <t>Christopher K Appiah</t>
  </si>
  <si>
    <t>558879694</t>
  </si>
  <si>
    <t>Kwame Mensah</t>
  </si>
  <si>
    <t>Ar/P/Ac/2903</t>
  </si>
  <si>
    <t>Kofi Nsiahkrom Group "B"</t>
  </si>
  <si>
    <t>546237374</t>
  </si>
  <si>
    <t>Tanor K Williams</t>
  </si>
  <si>
    <t>545970937</t>
  </si>
  <si>
    <t>Mr Salifu Hamidu</t>
  </si>
  <si>
    <t>Ar/P/Ac/1622</t>
  </si>
  <si>
    <t>Kokoteasua</t>
  </si>
  <si>
    <t>542138537</t>
  </si>
  <si>
    <t>Peter Asare Kwabi</t>
  </si>
  <si>
    <t>549391783</t>
  </si>
  <si>
    <t>Mr Osman Yakubu</t>
  </si>
  <si>
    <t>Ar/P/Ac/1644</t>
  </si>
  <si>
    <t>Unity</t>
  </si>
  <si>
    <t>546228911</t>
  </si>
  <si>
    <t>Abubakar Mohammed</t>
  </si>
  <si>
    <t>545072554</t>
  </si>
  <si>
    <t>James Boadu</t>
  </si>
  <si>
    <t>Ar/P/Ac/1697</t>
  </si>
  <si>
    <t>Piniwotrim</t>
  </si>
  <si>
    <t>554460855</t>
  </si>
  <si>
    <t>Abdul Karim</t>
  </si>
  <si>
    <t>543812846</t>
  </si>
  <si>
    <t>Daniel Bessah</t>
  </si>
  <si>
    <t>Ar/P/Ac/2563</t>
  </si>
  <si>
    <t>Odo Na Eye</t>
  </si>
  <si>
    <t>247859850</t>
  </si>
  <si>
    <t>Anthony Tsumasi</t>
  </si>
  <si>
    <t>241971587</t>
  </si>
  <si>
    <t>Yaw Offin</t>
  </si>
  <si>
    <t>Ar/P/Ac/1711</t>
  </si>
  <si>
    <t>Asekantia</t>
  </si>
  <si>
    <t>Asekantia Coop</t>
  </si>
  <si>
    <t>0247875420</t>
  </si>
  <si>
    <t>Joshua Frimpong</t>
  </si>
  <si>
    <t>241055424</t>
  </si>
  <si>
    <t>James Berko</t>
  </si>
  <si>
    <t>Ar/P/Ac/2588</t>
  </si>
  <si>
    <t>Asekantia Onuado</t>
  </si>
  <si>
    <t>548836196</t>
  </si>
  <si>
    <t>Ganiyu Ibrahim</t>
  </si>
  <si>
    <t>501200728</t>
  </si>
  <si>
    <t>Alhassan Salifu</t>
  </si>
  <si>
    <t>Ar/P/Ac/3584</t>
  </si>
  <si>
    <t>0204717395</t>
  </si>
  <si>
    <t>Bismarck Kombert</t>
  </si>
  <si>
    <t>Osman Mohammed</t>
  </si>
  <si>
    <t>Ar/P/Ac/1509</t>
  </si>
  <si>
    <t>Yawboadikrom</t>
  </si>
  <si>
    <t>Yaw Boadikrom Coop Cocoa Fmrs</t>
  </si>
  <si>
    <t>Eric Opoku Acheampong</t>
  </si>
  <si>
    <t>0240435018</t>
  </si>
  <si>
    <t>0271183257</t>
  </si>
  <si>
    <t>Kwaku Ankona</t>
  </si>
  <si>
    <t>Ar/P/Ac/1516</t>
  </si>
  <si>
    <t>Kwamepokukrom</t>
  </si>
  <si>
    <t>Kwame Pokukrom Coop Cocoa Fmrs</t>
  </si>
  <si>
    <t>0200552443</t>
  </si>
  <si>
    <t>Azuma Issah</t>
  </si>
  <si>
    <t>0240423572</t>
  </si>
  <si>
    <t>Kyei Baffour Abu</t>
  </si>
  <si>
    <t>Ar/P/Ac/2068</t>
  </si>
  <si>
    <t>Oforikrom Banahene  Coop Cocoa Fnrs</t>
  </si>
  <si>
    <t>0247574762</t>
  </si>
  <si>
    <t>Christopher Ayeebo</t>
  </si>
  <si>
    <t>Opoku Williams</t>
  </si>
  <si>
    <t>Ar/P/Ac/2102</t>
  </si>
  <si>
    <t>Banahenekrom</t>
  </si>
  <si>
    <t>Banahenekrom  Coop Cocoa Fnrs</t>
  </si>
  <si>
    <t>0548414408</t>
  </si>
  <si>
    <t>Avor Jonathan</t>
  </si>
  <si>
    <t>0540379046</t>
  </si>
  <si>
    <t>Ernest Bontony</t>
  </si>
  <si>
    <t>Ar/P/Ac/2273</t>
  </si>
  <si>
    <t>Banahene Yawkobikrom Coop Cocoa Fnrs</t>
  </si>
  <si>
    <t>555272016</t>
  </si>
  <si>
    <t>Eric Owusu</t>
  </si>
  <si>
    <t>556085018</t>
  </si>
  <si>
    <t>Kwaku Gamor</t>
  </si>
  <si>
    <t>Ar/P/Ac/1713</t>
  </si>
  <si>
    <t>Huntaado</t>
  </si>
  <si>
    <t>Apatratom</t>
  </si>
  <si>
    <t>John Kofi Donkor</t>
  </si>
  <si>
    <t>540636768</t>
  </si>
  <si>
    <t>Isaac Kwaku Oduro</t>
  </si>
  <si>
    <t>543176967</t>
  </si>
  <si>
    <t>Yaw Ayan Joseph</t>
  </si>
  <si>
    <t>Ar/P/Ac/1659</t>
  </si>
  <si>
    <t>Nyamenaye</t>
  </si>
  <si>
    <t>543338954</t>
  </si>
  <si>
    <t>240611978</t>
  </si>
  <si>
    <t>Seth Ntiamoah</t>
  </si>
  <si>
    <t>Ar/P/Ac/1250</t>
  </si>
  <si>
    <t>Nyamensawom</t>
  </si>
  <si>
    <t>248237448</t>
  </si>
  <si>
    <t>Isaac Frimpong</t>
  </si>
  <si>
    <t>548059617</t>
  </si>
  <si>
    <t>James Nawinbo</t>
  </si>
  <si>
    <t>Ar/P/Ac/1238</t>
  </si>
  <si>
    <t>204885285</t>
  </si>
  <si>
    <t>Abdul Razak Musah</t>
  </si>
  <si>
    <t>242843982</t>
  </si>
  <si>
    <t>Kofi Akowuah</t>
  </si>
  <si>
    <t>Ar/P/Ac/1198</t>
  </si>
  <si>
    <t>Bonkwaso  No 2</t>
  </si>
  <si>
    <t>Adepa</t>
  </si>
  <si>
    <t>206414345</t>
  </si>
  <si>
    <t>George Boadi</t>
  </si>
  <si>
    <t>555269506</t>
  </si>
  <si>
    <t>Alex Asante</t>
  </si>
  <si>
    <t>Ar/P/Ac/1246</t>
  </si>
  <si>
    <t>Bonkwaso No 2</t>
  </si>
  <si>
    <t>506776045</t>
  </si>
  <si>
    <t>Joseph Amankwah</t>
  </si>
  <si>
    <t>207763332</t>
  </si>
  <si>
    <t>Ishmeal K Asare</t>
  </si>
  <si>
    <t>Ar/P/Ac/2541</t>
  </si>
  <si>
    <t>Abaasua</t>
  </si>
  <si>
    <t>Dua Kro Gyemframa A Ebu</t>
  </si>
  <si>
    <t>207304670</t>
  </si>
  <si>
    <t>Rose Akwaboah</t>
  </si>
  <si>
    <t>260936366</t>
  </si>
  <si>
    <t>Ama Serwaa</t>
  </si>
  <si>
    <t>Ar/P/Ac/2237</t>
  </si>
  <si>
    <t>Odonaye Women</t>
  </si>
  <si>
    <t>204827168</t>
  </si>
  <si>
    <t>Charles Kwarteng</t>
  </si>
  <si>
    <t>268810959</t>
  </si>
  <si>
    <t>John M.Aborampa</t>
  </si>
  <si>
    <t>Ar/P/Ac/2244</t>
  </si>
  <si>
    <t>Asuogya Bonkwaso</t>
  </si>
  <si>
    <t>Asuogya Bonkwaso No 1 Group 2</t>
  </si>
  <si>
    <t>261742761</t>
  </si>
  <si>
    <t>Charles Gyamfi Antwi</t>
  </si>
  <si>
    <t>243538009</t>
  </si>
  <si>
    <t>Ar/P/Ac/1700</t>
  </si>
  <si>
    <t>Asuogya Bonkwaso No 1 Cocoa Farmers</t>
  </si>
  <si>
    <t>200295341</t>
  </si>
  <si>
    <t>Dodzi Mensah</t>
  </si>
  <si>
    <t>Kwabena Ziafordzi</t>
  </si>
  <si>
    <t>29/1/2020</t>
  </si>
  <si>
    <t>Ar/P/Ac/2304</t>
  </si>
  <si>
    <t>Adom No Nti</t>
  </si>
  <si>
    <t>0248574889</t>
  </si>
  <si>
    <t>Ntiamoah Nelson</t>
  </si>
  <si>
    <t>542306369</t>
  </si>
  <si>
    <t xml:space="preserve">Alexander Appiah Nuamah </t>
  </si>
  <si>
    <t>20/01/21</t>
  </si>
  <si>
    <t>3561</t>
  </si>
  <si>
    <t xml:space="preserve"> Ahwerewam Datro</t>
  </si>
  <si>
    <t xml:space="preserve"> Akuafo Yemeregu Cooperative</t>
  </si>
  <si>
    <t>Ahwerewam</t>
  </si>
  <si>
    <t>542411995</t>
  </si>
  <si>
    <t>Asare Baffour Kweadwo</t>
  </si>
  <si>
    <t>249586258</t>
  </si>
  <si>
    <t xml:space="preserve">Stephen  Kwame Asanti </t>
  </si>
  <si>
    <t>15/11/20</t>
  </si>
  <si>
    <t>1664</t>
  </si>
  <si>
    <t>Ahwerewam  Datro</t>
  </si>
  <si>
    <t>Daakyi  Nti Cooperative</t>
  </si>
  <si>
    <t>0245959269</t>
  </si>
  <si>
    <t>Owusu Kofi Ndego</t>
  </si>
  <si>
    <t>541558881</t>
  </si>
  <si>
    <t xml:space="preserve">Amoah Kwaku </t>
  </si>
  <si>
    <t>15/11/19</t>
  </si>
  <si>
    <t>1690</t>
  </si>
  <si>
    <t>Ahwerewam Domeabra</t>
  </si>
  <si>
    <t>Dabi Nti Cooperative</t>
  </si>
  <si>
    <t>O554926067</t>
  </si>
  <si>
    <t>Abudu Rahim</t>
  </si>
  <si>
    <t>552523231</t>
  </si>
  <si>
    <t xml:space="preserve">Akwasi Gyebi </t>
  </si>
  <si>
    <t>21/01/21</t>
  </si>
  <si>
    <t>3560</t>
  </si>
  <si>
    <t>Mmofra</t>
  </si>
  <si>
    <t>Mmofra Cooperative</t>
  </si>
  <si>
    <t>054614749</t>
  </si>
  <si>
    <t>James Menkah</t>
  </si>
  <si>
    <t>246559057</t>
  </si>
  <si>
    <t xml:space="preserve">Yakubu Amale </t>
  </si>
  <si>
    <t>19/02/20</t>
  </si>
  <si>
    <t>2577</t>
  </si>
  <si>
    <t>Mantukwa</t>
  </si>
  <si>
    <t>Mmofra/Mantukwa Cooperative</t>
  </si>
  <si>
    <t>O249562871</t>
  </si>
  <si>
    <t>Sei Paul</t>
  </si>
  <si>
    <t>558113841</t>
  </si>
  <si>
    <t>Osei Bonsu Mensah</t>
  </si>
  <si>
    <t>10/O2/21</t>
  </si>
  <si>
    <t>3575</t>
  </si>
  <si>
    <t>Onuado Ye Cooperative</t>
  </si>
  <si>
    <t>O241703443</t>
  </si>
  <si>
    <t>241703443</t>
  </si>
  <si>
    <t xml:space="preserve">Annor Kwaku </t>
  </si>
  <si>
    <t>3579</t>
  </si>
  <si>
    <t>Odo Ye Cooperative</t>
  </si>
  <si>
    <t>0596780602</t>
  </si>
  <si>
    <t>Detti Charles</t>
  </si>
  <si>
    <t>246664052</t>
  </si>
  <si>
    <t xml:space="preserve">Osei Emmanuel </t>
  </si>
  <si>
    <t>17/01/20</t>
  </si>
  <si>
    <t>2210</t>
  </si>
  <si>
    <t>Unicom Cooperative</t>
  </si>
  <si>
    <t>0246063267</t>
  </si>
  <si>
    <t>Charles Amponsah</t>
  </si>
  <si>
    <t>0265281797</t>
  </si>
  <si>
    <t>Kofi Amponsah Boateng</t>
  </si>
  <si>
    <t>Ar/P/Ac/4091</t>
  </si>
  <si>
    <t>Sikayena</t>
  </si>
  <si>
    <t xml:space="preserve">Sikayena Bakana Joysfields Co-Operative </t>
  </si>
  <si>
    <t>Atamso</t>
  </si>
  <si>
    <t>Clifford Boateng Adjapong</t>
  </si>
  <si>
    <t>0556685857</t>
  </si>
  <si>
    <t>Akuamoah Boateng</t>
  </si>
  <si>
    <t>0249901998</t>
  </si>
  <si>
    <t>Paul Addai</t>
  </si>
  <si>
    <t>Ar/P/Ac/1975</t>
  </si>
  <si>
    <t>Atamso Num 2</t>
  </si>
  <si>
    <t>Atamso Odo Na Eye Cocoa Farmers Co-Operative</t>
  </si>
  <si>
    <t>0249096903</t>
  </si>
  <si>
    <t>Zakaria Abare</t>
  </si>
  <si>
    <t>0240999549</t>
  </si>
  <si>
    <t>Harunah Mohammed</t>
  </si>
  <si>
    <t>Ar/P/Ac/1314</t>
  </si>
  <si>
    <t>Bungalow</t>
  </si>
  <si>
    <t>Bungalow Nyame Wo Tumi</t>
  </si>
  <si>
    <t>0548892095</t>
  </si>
  <si>
    <t>Samuel K. Annor</t>
  </si>
  <si>
    <t>0547267454</t>
  </si>
  <si>
    <t>Augestine Twumasi</t>
  </si>
  <si>
    <t>Ar/P/Ac/1506</t>
  </si>
  <si>
    <t>Atuntuma</t>
  </si>
  <si>
    <t>Atuntuma Sika Yena</t>
  </si>
  <si>
    <t>0598412511</t>
  </si>
  <si>
    <t>Osei Peter</t>
  </si>
  <si>
    <t>0241175053</t>
  </si>
  <si>
    <t>Kwame Gyamfi</t>
  </si>
  <si>
    <t>Ar/P/Ac/2430</t>
  </si>
  <si>
    <t>Sikayena Krom Cooperative</t>
  </si>
  <si>
    <t>Kusi Yaw Zakari</t>
  </si>
  <si>
    <t>0243950820</t>
  </si>
  <si>
    <t>Harunnah Mohammed</t>
  </si>
  <si>
    <t>Ar/P/Ac/2403</t>
  </si>
  <si>
    <t>Atamso Cooperative</t>
  </si>
  <si>
    <t>0248376807</t>
  </si>
  <si>
    <t>Fosu Emmanuel</t>
  </si>
  <si>
    <t>0209486600</t>
  </si>
  <si>
    <t>Oppong Isaac</t>
  </si>
  <si>
    <t>Ar/P/Ac/1508</t>
  </si>
  <si>
    <t>Baaso</t>
  </si>
  <si>
    <t>Baaso Cocoa Farmers Association</t>
  </si>
  <si>
    <t>0244713621</t>
  </si>
  <si>
    <t>Emmanuel Asante</t>
  </si>
  <si>
    <t>0241069771</t>
  </si>
  <si>
    <t>Yaw Fokuo</t>
  </si>
  <si>
    <t>Ar/P/Ac/3425</t>
  </si>
  <si>
    <t>Domfehkrom</t>
  </si>
  <si>
    <t>Domfehkrom Cooperative</t>
  </si>
  <si>
    <t>DATA ON REGISTERED COOPERATIVES- MANKRASO</t>
  </si>
  <si>
    <t>0548685498</t>
  </si>
  <si>
    <t>Okyere Bekoe</t>
  </si>
  <si>
    <t>0546459858</t>
  </si>
  <si>
    <t>Yaw Antwi Agyei</t>
  </si>
  <si>
    <t>Ar/P/Ac/1716</t>
  </si>
  <si>
    <t>Nerebehi</t>
  </si>
  <si>
    <t>Nkabom Mma Nkoso Coop Cocoa Farmers Society</t>
  </si>
  <si>
    <t>Afari</t>
  </si>
  <si>
    <t>Dorcas Korsah</t>
  </si>
  <si>
    <t>Nkawie</t>
  </si>
  <si>
    <t>0541058205</t>
  </si>
  <si>
    <t>Peter Takyi</t>
  </si>
  <si>
    <t>0242140128</t>
  </si>
  <si>
    <t>Ar/P/Ac/3035</t>
  </si>
  <si>
    <t>Nerebehi Coop Cocoa Farmers Society</t>
  </si>
  <si>
    <t>0509291859</t>
  </si>
  <si>
    <t>Amadu Anane</t>
  </si>
  <si>
    <t>0540102548</t>
  </si>
  <si>
    <t>Kwabena Issah</t>
  </si>
  <si>
    <t>Ar/P/Ac/1905</t>
  </si>
  <si>
    <t>Kwaadonko Coop Cocoa Farmers Society</t>
  </si>
  <si>
    <t>0243832339</t>
  </si>
  <si>
    <t>Kwame Owusu Ansah</t>
  </si>
  <si>
    <t>0202203044</t>
  </si>
  <si>
    <t>Stephen Donkor</t>
  </si>
  <si>
    <t>Ar/P/Ac/2865</t>
  </si>
  <si>
    <t>Afari Nyame Na Aye Coop Cocoa  Farmers Society</t>
  </si>
  <si>
    <t>540688676</t>
  </si>
  <si>
    <t>Opoku Frimpong</t>
  </si>
  <si>
    <t>549787938</t>
  </si>
  <si>
    <t>Lugard B Fofie</t>
  </si>
  <si>
    <t>Ar/P/Ac/2101</t>
  </si>
  <si>
    <t>Kyereyaase</t>
  </si>
  <si>
    <t>Bowohomoden Coop Cocoa Farmers Society</t>
  </si>
  <si>
    <t>545282088</t>
  </si>
  <si>
    <t>Kwabena Anane</t>
  </si>
  <si>
    <t>248982188</t>
  </si>
  <si>
    <t>Jones Owusu</t>
  </si>
  <si>
    <t>Ar/P/Ac/2103</t>
  </si>
  <si>
    <t>Akrofrom</t>
  </si>
  <si>
    <t>Akrofrom Coop Cocoa Farmers Society</t>
  </si>
  <si>
    <t>272867012</t>
  </si>
  <si>
    <t>Patricia Opoku Gyambibi</t>
  </si>
  <si>
    <t>549251143</t>
  </si>
  <si>
    <t>Margret Kraah</t>
  </si>
  <si>
    <t>Ar/P/Ac/1446</t>
  </si>
  <si>
    <t>Nerebehi Nyame Adom Kuo Women Coop Cocoa Farmers Society</t>
  </si>
  <si>
    <t>0542250808</t>
  </si>
  <si>
    <t>Richmond K Frimpong</t>
  </si>
  <si>
    <t>0503344291</t>
  </si>
  <si>
    <t>Osei  Daniel</t>
  </si>
  <si>
    <t>Ar/P/Ac/1409</t>
  </si>
  <si>
    <t>Akonkye</t>
  </si>
  <si>
    <t>Akonkye Odo Naye Co-Operative Cocoa Farmers Marketing Society</t>
  </si>
  <si>
    <t xml:space="preserve"> Saakrom </t>
  </si>
  <si>
    <t>0240175801</t>
  </si>
  <si>
    <t>Aglover Vincent</t>
  </si>
  <si>
    <t>0545352783</t>
  </si>
  <si>
    <t>Kwabena  Owusu</t>
  </si>
  <si>
    <t>Ar/P/Ac/1412</t>
  </si>
  <si>
    <t>Victory Co-Operative Cocoa Marketing Farmers Society</t>
  </si>
  <si>
    <t>Joseph Mensah</t>
  </si>
  <si>
    <t>0248434963</t>
  </si>
  <si>
    <t>Joseph Appiah Kubi</t>
  </si>
  <si>
    <t>Ar/P/Ac/1512</t>
  </si>
  <si>
    <t>Duankron Onuado Cocoa Farmeers Co-Operative Society</t>
  </si>
  <si>
    <t>0556079137</t>
  </si>
  <si>
    <t>James Badu K. Frimpong</t>
  </si>
  <si>
    <t>0247692795</t>
  </si>
  <si>
    <t>Awudu  Isaka</t>
  </si>
  <si>
    <t>Ar/P/Ac/1153</t>
  </si>
  <si>
    <t xml:space="preserve"> Fawotiri Kosie</t>
  </si>
  <si>
    <t>Akonkye Fawotiri Kosie Kuapa Co-Operative</t>
  </si>
  <si>
    <t>0249733251</t>
  </si>
  <si>
    <t>Jackson Kwasi Acheampong</t>
  </si>
  <si>
    <t>0203048093</t>
  </si>
  <si>
    <t>Osei Owusu Kwaku</t>
  </si>
  <si>
    <t>Ar/P/Ac/1010</t>
  </si>
  <si>
    <t>Barimayena</t>
  </si>
  <si>
    <t>Unity Co-Operative Association</t>
  </si>
  <si>
    <t>0245831569</t>
  </si>
  <si>
    <t>Ampomah Bimpeh Jacob</t>
  </si>
  <si>
    <t>0267482936</t>
  </si>
  <si>
    <t>Kofi Paul Anane</t>
  </si>
  <si>
    <t>Ar/P/Ac/1462</t>
  </si>
  <si>
    <t>Kokobriko</t>
  </si>
  <si>
    <t>Kokobriko Co-Operative Cocoa Farmers And Marketing Society</t>
  </si>
  <si>
    <t>0546281793</t>
  </si>
  <si>
    <t>Fuseini Sumaila</t>
  </si>
  <si>
    <t>0206742028</t>
  </si>
  <si>
    <t>Abdul  Mumuni</t>
  </si>
  <si>
    <t>Ar/P/Ac/1171</t>
  </si>
  <si>
    <t>Konkonkor</t>
  </si>
  <si>
    <t>Konkonkor Co-Operative Cocoa Farmers And Marketing Society</t>
  </si>
  <si>
    <t>0200792758</t>
  </si>
  <si>
    <t>Anthony Osei</t>
  </si>
  <si>
    <t>0322396232</t>
  </si>
  <si>
    <t>Kwabena Adjei Bio</t>
  </si>
  <si>
    <t>Ar/P/Ac/1013</t>
  </si>
  <si>
    <t>Saakrom</t>
  </si>
  <si>
    <t>Saakrom United Co-Operative Cocoa Farmers And Marketing Society Limited</t>
  </si>
  <si>
    <t>0241852274</t>
  </si>
  <si>
    <t>Appau Kofi Gorfred</t>
  </si>
  <si>
    <t>0246292861</t>
  </si>
  <si>
    <t>Kwadwo Twene</t>
  </si>
  <si>
    <t>Arp/P/Ac/1432</t>
  </si>
  <si>
    <t>Nsonyameye Cocoa Farmers Co-Operative</t>
  </si>
  <si>
    <t>0554558698</t>
  </si>
  <si>
    <t>Halidu  Atubiga</t>
  </si>
  <si>
    <t>0591286290</t>
  </si>
  <si>
    <t>Domfe  Eric</t>
  </si>
  <si>
    <t>Ar/P/Ac/1844</t>
  </si>
  <si>
    <t>Manukrom</t>
  </si>
  <si>
    <t>Manukrom Co-Operative Cocoa Farmers</t>
  </si>
  <si>
    <t>0200337156</t>
  </si>
  <si>
    <t>Ibrahim Baba Kontire</t>
  </si>
  <si>
    <t>209217078</t>
  </si>
  <si>
    <t>S. K. Tabi</t>
  </si>
  <si>
    <t>Ar/P/Ac/1005</t>
  </si>
  <si>
    <t>Nyame Ne Boafo Co-Operative Cocoa Farmers And Marketers Society</t>
  </si>
  <si>
    <t>0504698518</t>
  </si>
  <si>
    <t>J. K . Asamoah</t>
  </si>
  <si>
    <t>0246159129</t>
  </si>
  <si>
    <t>Sarpong  Isaac</t>
  </si>
  <si>
    <t>Ar/P/Ac/1902</t>
  </si>
  <si>
    <t>Apenimadi Love Co-Operative Cocoa Farmers And Marketrs Society</t>
  </si>
  <si>
    <t>552134576</t>
  </si>
  <si>
    <t>Abena  Nyamekye</t>
  </si>
  <si>
    <t>551368790</t>
  </si>
  <si>
    <t>Abena  Manu</t>
  </si>
  <si>
    <t>Ar/P/Ac/2854</t>
  </si>
  <si>
    <t>Akonkye Nyame Na Aye Women Co-Operative Cocoa Farmers And Marketing Society Limited</t>
  </si>
  <si>
    <t>201139223</t>
  </si>
  <si>
    <t>Rebecca Boateng</t>
  </si>
  <si>
    <t>591679241</t>
  </si>
  <si>
    <t>Rose Nsiah</t>
  </si>
  <si>
    <t>Ar/P/Ac/3153</t>
  </si>
  <si>
    <t>Apenimadi God First Women Co-Operative Cocoa Farmers And Marketing Society Limited</t>
  </si>
  <si>
    <t>249630571</t>
  </si>
  <si>
    <t>Mary Yeboah</t>
  </si>
  <si>
    <t>201914107</t>
  </si>
  <si>
    <t>Akua Nkrumah</t>
  </si>
  <si>
    <t>Ar/P/Ac/3320</t>
  </si>
  <si>
    <t>Saakrom Nyamebekyere Women Co-Operative Cocoa Farmers And Marketing Society</t>
  </si>
  <si>
    <t>244964630</t>
  </si>
  <si>
    <t>J. K. Acheampong</t>
  </si>
  <si>
    <t>244783377</t>
  </si>
  <si>
    <t>Isaac Nii Larbi</t>
  </si>
  <si>
    <t>Barimayena New Life Co-Operative Cocoa Farmers And Marketing Society Limited</t>
  </si>
  <si>
    <t>0246782985</t>
  </si>
  <si>
    <t>Francis Agyemang</t>
  </si>
  <si>
    <t>0550640568</t>
  </si>
  <si>
    <t>James Yeboah</t>
  </si>
  <si>
    <t>Ar/P/Ac/1016</t>
  </si>
  <si>
    <t>Adobewora</t>
  </si>
  <si>
    <t>Adobewora Cooperative Cocoa Farmers And Marketing Society</t>
  </si>
  <si>
    <t>Kenneth Ameyaw</t>
  </si>
  <si>
    <t>0543223345</t>
  </si>
  <si>
    <t>Dorcas Osei</t>
  </si>
  <si>
    <t>0248544960</t>
  </si>
  <si>
    <t>Elizabeth Kobi</t>
  </si>
  <si>
    <t>Ar/P/Ac/1893</t>
  </si>
  <si>
    <t>Onyame Ne Hene Co-Operative Cocoa Farmers And Marketing Society</t>
  </si>
  <si>
    <t>0546345528</t>
  </si>
  <si>
    <t>Mathew Kumi</t>
  </si>
  <si>
    <t>0556645655</t>
  </si>
  <si>
    <t>Kofi Apraku</t>
  </si>
  <si>
    <t>Ar/P/Ac/983</t>
  </si>
  <si>
    <t xml:space="preserve">Achiase-Kroye Co-Operative  Cocoa Farmers And Marketing Society </t>
  </si>
  <si>
    <t>Francis Frimpong</t>
  </si>
  <si>
    <t>0242760400</t>
  </si>
  <si>
    <t>Sefah Kennedy</t>
  </si>
  <si>
    <t>Ar/P/Ac/1981</t>
  </si>
  <si>
    <t>Achiase-Adupri</t>
  </si>
  <si>
    <t>Achiase-Adupri  Cooperative Cocoa Farmers And Marketing Society</t>
  </si>
  <si>
    <t>0558344385</t>
  </si>
  <si>
    <t>Nicholas K.  Adu</t>
  </si>
  <si>
    <t>0542907794</t>
  </si>
  <si>
    <t>Amos Osei Darkwa</t>
  </si>
  <si>
    <t>Ar/P/Ac/1018</t>
  </si>
  <si>
    <t>Aniamoa</t>
  </si>
  <si>
    <t>Aniamoa Cooperative Cocoa  Farmers And Marketing Society</t>
  </si>
  <si>
    <t>0559911241</t>
  </si>
  <si>
    <t>Thomas  Adu Nyarko</t>
  </si>
  <si>
    <t>0242268428</t>
  </si>
  <si>
    <t>Ar/P/Ac/2871</t>
  </si>
  <si>
    <t xml:space="preserve"> Cocoa Adwumapa Cooperative Cocoa Farmers And Marketing Society </t>
  </si>
  <si>
    <t>0548833229</t>
  </si>
  <si>
    <t>George Owusu Danso</t>
  </si>
  <si>
    <t>0247926173</t>
  </si>
  <si>
    <t>Kwadwo Nkansah</t>
  </si>
  <si>
    <t>Ar/P/Ac/1437</t>
  </si>
  <si>
    <t>Bontesso</t>
  </si>
  <si>
    <t>Bontesso Cooperative Cocoa Farmers And Marketing Society</t>
  </si>
  <si>
    <t>0541110172</t>
  </si>
  <si>
    <t>Osei Hyiamang</t>
  </si>
  <si>
    <t>0247777916</t>
  </si>
  <si>
    <t>Kwame Appiah</t>
  </si>
  <si>
    <t>Ar/P/Ac/1163</t>
  </si>
  <si>
    <t>Bontomuruso</t>
  </si>
  <si>
    <t xml:space="preserve"> Botomuruso Cooperative Cocoa Farmers And Marketing Society  </t>
  </si>
  <si>
    <t>0540710767</t>
  </si>
  <si>
    <t>Lydia Mensah</t>
  </si>
  <si>
    <t>0552795723</t>
  </si>
  <si>
    <t>Adwoa Fremah</t>
  </si>
  <si>
    <t>Ar/P/Ac/2848</t>
  </si>
  <si>
    <t xml:space="preserve">Achiase Akuafo Maa Nkosoo Cooperative  </t>
  </si>
  <si>
    <t>0547429870</t>
  </si>
  <si>
    <t>Adu Gyamfi</t>
  </si>
  <si>
    <t>0241354033</t>
  </si>
  <si>
    <t>Nana Owusu</t>
  </si>
  <si>
    <t>16/3/2020</t>
  </si>
  <si>
    <t>Ar/P/Ac/2771</t>
  </si>
  <si>
    <t>Yonko Bi Sene Onua Cooperative Cocoa Farmers And Marketing Society</t>
  </si>
  <si>
    <t>0549873578</t>
  </si>
  <si>
    <t>Evans Peter Addo</t>
  </si>
  <si>
    <t>0247544982</t>
  </si>
  <si>
    <t>Aning Joseph</t>
  </si>
  <si>
    <t>Ar/P/Ac/1011</t>
  </si>
  <si>
    <t>Ntobroso</t>
  </si>
  <si>
    <t>Ntobroso Cooperative Cocoa Farmers And Marketing Society</t>
  </si>
  <si>
    <t>0240429966</t>
  </si>
  <si>
    <t>Victor Akorle</t>
  </si>
  <si>
    <t>0246922877</t>
  </si>
  <si>
    <t>Ar/P/Ac/1007</t>
  </si>
  <si>
    <t>Ntobroso Biakoye Cooperative Cocoa Farmers And Marketing Society</t>
  </si>
  <si>
    <t>0553442600</t>
  </si>
  <si>
    <t>Stephen  Tetteh</t>
  </si>
  <si>
    <t>0542929483</t>
  </si>
  <si>
    <t>Kwadwo Braimah</t>
  </si>
  <si>
    <t>Ar/P/Ac/3315</t>
  </si>
  <si>
    <t>Ntobroso- Jameka</t>
  </si>
  <si>
    <t>Jameka Cooperative Cocoa Farmers And Marketing Society</t>
  </si>
  <si>
    <t>0505600421</t>
  </si>
  <si>
    <t>Baffour Kyei</t>
  </si>
  <si>
    <t>0209085837</t>
  </si>
  <si>
    <t xml:space="preserve"> Stephen K. Amoah</t>
  </si>
  <si>
    <t>Ar/P/Ac/1182</t>
  </si>
  <si>
    <t>Nkrumah &amp; Kofihiakrom</t>
  </si>
  <si>
    <t xml:space="preserve"> Nkrumah Kofi Hia Co-Operative Farmers And Marketing Society Limited</t>
  </si>
  <si>
    <t>Nkrumah</t>
  </si>
  <si>
    <t>Edward Atakorah</t>
  </si>
  <si>
    <t>0507150557</t>
  </si>
  <si>
    <t>John Appiagyei</t>
  </si>
  <si>
    <t>0207899645</t>
  </si>
  <si>
    <t>Nicholas Kwakye</t>
  </si>
  <si>
    <t>Ar/P/Ac/1165</t>
  </si>
  <si>
    <t>Pakyi Nkrumah</t>
  </si>
  <si>
    <t>Anidaso Co-Operative Farmers And Marketing Society Limited</t>
  </si>
  <si>
    <t>0556084889</t>
  </si>
  <si>
    <t>Anin Yeboah</t>
  </si>
  <si>
    <t>Asamoah David</t>
  </si>
  <si>
    <t>Ar/P/Ac/991</t>
  </si>
  <si>
    <t>Amadaa</t>
  </si>
  <si>
    <t>Amadaa Co-Operative Farmers And Marketing Society Limited</t>
  </si>
  <si>
    <t>24255138</t>
  </si>
  <si>
    <t>Clifford Kusi</t>
  </si>
  <si>
    <t>246946184</t>
  </si>
  <si>
    <t>Yaw Krah</t>
  </si>
  <si>
    <t>Ar/P/Ac/1436</t>
  </si>
  <si>
    <t>Afrancho</t>
  </si>
  <si>
    <t>Jennis Cocoa Farmers
 Association</t>
  </si>
  <si>
    <t>Foase</t>
  </si>
  <si>
    <t>Akua Bakoma Bonsu</t>
  </si>
  <si>
    <t>0547591089</t>
  </si>
  <si>
    <t>Frank Appiah</t>
  </si>
  <si>
    <t>0541548520</t>
  </si>
  <si>
    <t>Oppong Gyinaye David</t>
  </si>
  <si>
    <t>Ar/P/Ac/2398</t>
  </si>
  <si>
    <t>Akosombo/Dida/Techiman</t>
  </si>
  <si>
    <t>Biakoye Cocoa Farmers Association</t>
  </si>
  <si>
    <t>0243519045</t>
  </si>
  <si>
    <t>Joseph Kofi Acheampong</t>
  </si>
  <si>
    <t>0249143215</t>
  </si>
  <si>
    <t>Owusu Agyei</t>
  </si>
  <si>
    <t>Ar/P/Ac/3148</t>
  </si>
  <si>
    <t>Chichibon</t>
  </si>
  <si>
    <t>Nyame Mmre Cocoa Farmers Association</t>
  </si>
  <si>
    <t>0241705116</t>
  </si>
  <si>
    <t>Philip Adu Gyamfi</t>
  </si>
  <si>
    <t>0244630126</t>
  </si>
  <si>
    <t>Issac Yeboah</t>
  </si>
  <si>
    <t>Ar/P/Ac/1003</t>
  </si>
  <si>
    <t>Apemanim/Kokobeng</t>
  </si>
  <si>
    <t>Onuado Cocoa Farmers Association</t>
  </si>
  <si>
    <t>0245843136</t>
  </si>
  <si>
    <t>Yaw Kusi</t>
  </si>
  <si>
    <t>0244804368</t>
  </si>
  <si>
    <t>Benjamin Marfo</t>
  </si>
  <si>
    <t>Ar/P/Ac/1897</t>
  </si>
  <si>
    <t>Foase Co-Operative Society</t>
  </si>
  <si>
    <t>0246168532</t>
  </si>
  <si>
    <t>Yaw Boateng</t>
  </si>
  <si>
    <t>0247904858</t>
  </si>
  <si>
    <t>Alfred Antwi Agyei</t>
  </si>
  <si>
    <t>Ar/P/Ac/1980</t>
  </si>
  <si>
    <t>Foase Adwumapa Co-Operative Cocoa Farmers</t>
  </si>
  <si>
    <t>Yaw Aboagye</t>
  </si>
  <si>
    <t>0248111358</t>
  </si>
  <si>
    <t>John Appiah</t>
  </si>
  <si>
    <t>Ar/P/Ac/2406</t>
  </si>
  <si>
    <t>Foase Nyame Ne Ye Boaffour</t>
  </si>
  <si>
    <t>0548356573</t>
  </si>
  <si>
    <t>Samuel Opoku Nyame</t>
  </si>
  <si>
    <t>0274203799</t>
  </si>
  <si>
    <t>Yaw Darko</t>
  </si>
  <si>
    <t>Ar/P/Ac/3094</t>
  </si>
  <si>
    <t>Dinpa Ye Sene Ahoyan Coperative</t>
  </si>
  <si>
    <t>0244060024</t>
  </si>
  <si>
    <t>0206518673</t>
  </si>
  <si>
    <t>Ansere Albert</t>
  </si>
  <si>
    <t>Ar/P/Ac/3099</t>
  </si>
  <si>
    <t xml:space="preserve">Enye Mahoaden Coperative </t>
  </si>
  <si>
    <t>0542766572</t>
  </si>
  <si>
    <t>Samuel Bimpong</t>
  </si>
  <si>
    <t>0242171854</t>
  </si>
  <si>
    <t>Isaac Eshun</t>
  </si>
  <si>
    <t>Ar/P/Ac/1176</t>
  </si>
  <si>
    <t>Barekuma</t>
  </si>
  <si>
    <t>Barekuma Cocoa Farmers Association</t>
  </si>
  <si>
    <t>Rosalyn Aborah</t>
  </si>
  <si>
    <t>0540965922</t>
  </si>
  <si>
    <t>Felix Asuman Yeboah</t>
  </si>
  <si>
    <t>0207019355</t>
  </si>
  <si>
    <t>John K. Adade</t>
  </si>
  <si>
    <t>Co101872019</t>
  </si>
  <si>
    <t>Esaaso</t>
  </si>
  <si>
    <t>Esaaso Cocoa Farmers Coperative.</t>
  </si>
  <si>
    <t>0575247890</t>
  </si>
  <si>
    <t>Owusu Korkor</t>
  </si>
  <si>
    <t>0549436868</t>
  </si>
  <si>
    <t>Patrick Minta</t>
  </si>
  <si>
    <t>Ar/P/Ac/1413</t>
  </si>
  <si>
    <t>Adankwame</t>
  </si>
  <si>
    <t>Adankwame Cocoa Famers Association</t>
  </si>
  <si>
    <t>0276185459</t>
  </si>
  <si>
    <t>Thomas Adade</t>
  </si>
  <si>
    <t>0552459875</t>
  </si>
  <si>
    <t>Philip Kwadwo Anane</t>
  </si>
  <si>
    <t>Barekese</t>
  </si>
  <si>
    <t>Nyame Ne Boafo Cocoa Farmers Coperative</t>
  </si>
  <si>
    <t>0206102322</t>
  </si>
  <si>
    <t>Duah Poku Joseph</t>
  </si>
  <si>
    <t>0273478865</t>
  </si>
  <si>
    <t>Kofi Anto</t>
  </si>
  <si>
    <t>Toase</t>
  </si>
  <si>
    <t>Toase Cooperative Farmers Association</t>
  </si>
  <si>
    <t xml:space="preserve">Nkawie </t>
  </si>
  <si>
    <t>Josephine Ataa Aniagyei</t>
  </si>
  <si>
    <t>0243140326</t>
  </si>
  <si>
    <t>Adu Boye Dominic</t>
  </si>
  <si>
    <t>0208156376</t>
  </si>
  <si>
    <t>Gyamfi Amankwah Augusatine</t>
  </si>
  <si>
    <t>Ar/P/Ac/2360</t>
  </si>
  <si>
    <t>Nkawie Kuma</t>
  </si>
  <si>
    <t>Nkawie Kuma Cooperative Farmers</t>
  </si>
  <si>
    <t>0242187315</t>
  </si>
  <si>
    <t>Douglas Brobey</t>
  </si>
  <si>
    <t>240483215</t>
  </si>
  <si>
    <t>Ar/P/Ac/1438</t>
  </si>
  <si>
    <t>Nkwakom</t>
  </si>
  <si>
    <t>Nkwakom  Cocoa Farmers  Cooperative Society</t>
  </si>
  <si>
    <t>0553719747</t>
  </si>
  <si>
    <t>Dawuda Tijani</t>
  </si>
  <si>
    <t>0208519847</t>
  </si>
  <si>
    <t>Richard Ambrose Boadu</t>
  </si>
  <si>
    <t>Ar/P/Ac/1015</t>
  </si>
  <si>
    <t>Fankomawe</t>
  </si>
  <si>
    <t>Nkawie Nso Nyame Ye Cocoa Farmers Association</t>
  </si>
  <si>
    <t>0247700986</t>
  </si>
  <si>
    <t>Osei Bonsu Edward</t>
  </si>
  <si>
    <t>0509684650</t>
  </si>
  <si>
    <t>Kofi Sekyere</t>
  </si>
  <si>
    <t>Ar/P/Ac/2374</t>
  </si>
  <si>
    <t>Nkorang</t>
  </si>
  <si>
    <t>Nkorang Cocoa Farmers Association</t>
  </si>
  <si>
    <t>Osei Bonsu Amoah</t>
  </si>
  <si>
    <t>Kwame Akomeah</t>
  </si>
  <si>
    <t>16/1/2020</t>
  </si>
  <si>
    <t>Ar/P/Ac/1725</t>
  </si>
  <si>
    <t>Nkwawie Panin</t>
  </si>
  <si>
    <t>Nkwawie Panin Farmers Association</t>
  </si>
  <si>
    <t>0554745988</t>
  </si>
  <si>
    <t>Daniel Frimpong</t>
  </si>
  <si>
    <t>0207258225</t>
  </si>
  <si>
    <t>Isaac Kyei Nimarko</t>
  </si>
  <si>
    <t>Ar/P/Ac/1020</t>
  </si>
  <si>
    <t>Mpasatia</t>
  </si>
  <si>
    <t>Nhyira Cooperative Cocoa Farmers And Marketing Society Limited</t>
  </si>
  <si>
    <t>Alberta Serwaa Broni</t>
  </si>
  <si>
    <t>0546163153</t>
  </si>
  <si>
    <t>Yeboah Douglas</t>
  </si>
  <si>
    <t>0247469755</t>
  </si>
  <si>
    <t>Obeng Antwi</t>
  </si>
  <si>
    <t>Ar/P/Ac/1008</t>
  </si>
  <si>
    <t>Mpasatia Yaw Nkwanta</t>
  </si>
  <si>
    <t>Mpasatia Yaw Nkwanta Cooperative Cocoa Farmers And Marketing Society Limited</t>
  </si>
  <si>
    <t>0244124393</t>
  </si>
  <si>
    <t>Nicholas Osei Boakye</t>
  </si>
  <si>
    <t>0207538527</t>
  </si>
  <si>
    <t>Prince Appiah</t>
  </si>
  <si>
    <t>2500</t>
  </si>
  <si>
    <t>Mansaso</t>
  </si>
  <si>
    <t>Nyame Adom Cooperative Cocoa Farmers And Marketing Society Limited</t>
  </si>
  <si>
    <t>0243193426</t>
  </si>
  <si>
    <t>Opoku Mensah</t>
  </si>
  <si>
    <t>243669504</t>
  </si>
  <si>
    <t>Adu Kingsley</t>
  </si>
  <si>
    <t>Ar/P/Ac/1014</t>
  </si>
  <si>
    <t>Kwame Dwaa</t>
  </si>
  <si>
    <t>Nyame Akwan Cooperative Cocoa Farmers And Marketing Society Limited</t>
  </si>
  <si>
    <t>0248166371</t>
  </si>
  <si>
    <t>Godfred Agyemang</t>
  </si>
  <si>
    <t>0244705841</t>
  </si>
  <si>
    <t>Kwadwo Mohammed</t>
  </si>
  <si>
    <t>Ar/P/Ac/1009</t>
  </si>
  <si>
    <t>Biakoye Cooperative Cocoa Farmers And Marketing Society Limited</t>
  </si>
  <si>
    <t>0542034052</t>
  </si>
  <si>
    <t>Isaac Asamoah</t>
  </si>
  <si>
    <t>0549946838</t>
  </si>
  <si>
    <t>Adams Sanse</t>
  </si>
  <si>
    <t>Ar/P/Ac/1167</t>
  </si>
  <si>
    <t>Bedabour</t>
  </si>
  <si>
    <t xml:space="preserve">Bedabour  Cooperative </t>
  </si>
  <si>
    <t>Badabour</t>
  </si>
  <si>
    <t>Daniel Ashong</t>
  </si>
  <si>
    <t>0240058751</t>
  </si>
  <si>
    <t>Owusu Mensah</t>
  </si>
  <si>
    <t>0207454420</t>
  </si>
  <si>
    <t>Elvis Frimpong</t>
  </si>
  <si>
    <t>Ar/P/Ac/1019</t>
  </si>
  <si>
    <t>Bedefi</t>
  </si>
  <si>
    <t xml:space="preserve">Bedefi Community Co-Operative </t>
  </si>
  <si>
    <t>0554487518</t>
  </si>
  <si>
    <t>Adusei Yaw</t>
  </si>
  <si>
    <t>0547679141</t>
  </si>
  <si>
    <t>Emmanuel Donkor</t>
  </si>
  <si>
    <t>Ar/P/Ac/1771</t>
  </si>
  <si>
    <t>Beposo Cooperative</t>
  </si>
  <si>
    <t>0542809106</t>
  </si>
  <si>
    <t>Alex Antwi-Agyei</t>
  </si>
  <si>
    <t>0541285360</t>
  </si>
  <si>
    <t>Stephen  Addae</t>
  </si>
  <si>
    <t>Abompe</t>
  </si>
  <si>
    <t>Ye Wafuo Yie Cooperative</t>
  </si>
  <si>
    <t>0242385280</t>
  </si>
  <si>
    <t>Augustine B. Mensah</t>
  </si>
  <si>
    <t>0243575551</t>
  </si>
  <si>
    <t>Michael K. Asumadu</t>
  </si>
  <si>
    <t>Ar/P/Ac/1017</t>
  </si>
  <si>
    <t>Dabaa</t>
  </si>
  <si>
    <t>Dabaa Gye Nyame  Cocoa Farmers Cooperative</t>
  </si>
  <si>
    <t>Raphael Kwame Appiah</t>
  </si>
  <si>
    <t>0547230922</t>
  </si>
  <si>
    <t>Yeboah Donkor</t>
  </si>
  <si>
    <t>0551229159</t>
  </si>
  <si>
    <t>Tachie K. Martin</t>
  </si>
  <si>
    <t>Ar/P/Ac/1463</t>
  </si>
  <si>
    <t>Kapro</t>
  </si>
  <si>
    <t>Kapro Cocoa Farmers Cooperative</t>
  </si>
  <si>
    <t>0541600023</t>
  </si>
  <si>
    <t>Kwame Sarfo Adu</t>
  </si>
  <si>
    <t>0549447496</t>
  </si>
  <si>
    <t>Sampson Boakye</t>
  </si>
  <si>
    <t>Ar/P/Ac/4322</t>
  </si>
  <si>
    <t>Pasoro</t>
  </si>
  <si>
    <t>Pasoro Cocoa Farmers Cooperative</t>
  </si>
  <si>
    <t>0544049296</t>
  </si>
  <si>
    <t>Amankwa Afrifa</t>
  </si>
  <si>
    <t>0242183564</t>
  </si>
  <si>
    <t>Nana Agyei Nimo</t>
  </si>
  <si>
    <t>Ar/P/Ac/1920</t>
  </si>
  <si>
    <t>Akwaboa</t>
  </si>
  <si>
    <t>Akwaboa Cocoa Farmers Cooperativecoop</t>
  </si>
  <si>
    <t>0247893244</t>
  </si>
  <si>
    <t>Richard A. Mensah</t>
  </si>
  <si>
    <t>0556852567</t>
  </si>
  <si>
    <t>Osman Musah</t>
  </si>
  <si>
    <t>Ar/P/Ac/2856</t>
  </si>
  <si>
    <t>Atwima Koforidua</t>
  </si>
  <si>
    <t>Atwima Koforidua Cocoa Farmers Cooperative</t>
  </si>
  <si>
    <t>0547187835</t>
  </si>
  <si>
    <t>Thomas Abunyaa</t>
  </si>
  <si>
    <t>0249614040</t>
  </si>
  <si>
    <t>Nana Amankwatia</t>
  </si>
  <si>
    <t>Ar/P/Ac/2857</t>
  </si>
  <si>
    <t>Sokwai</t>
  </si>
  <si>
    <t>Sokwai Cocoa Farmers Cooperative</t>
  </si>
  <si>
    <t>0505018474</t>
  </si>
  <si>
    <t>Akua Broni</t>
  </si>
  <si>
    <t>0202540343</t>
  </si>
  <si>
    <t>Patriaca Wodie</t>
  </si>
  <si>
    <t>Ar/P/Ac/1006</t>
  </si>
  <si>
    <t>Kotokuom</t>
  </si>
  <si>
    <t>Kotokoum Adom Woman</t>
  </si>
  <si>
    <t>Amos Kwadwo Acheampong</t>
  </si>
  <si>
    <t>0207748485</t>
  </si>
  <si>
    <t>Atta Yeboah</t>
  </si>
  <si>
    <t>0502736283</t>
  </si>
  <si>
    <t>Osuman Issaka</t>
  </si>
  <si>
    <t>Ar/P/Ac/1468</t>
  </si>
  <si>
    <t>Kotokuom Ntiase</t>
  </si>
  <si>
    <t>Joseph Afram</t>
  </si>
  <si>
    <t>0209544240</t>
  </si>
  <si>
    <t>Daniel Ek Korbli</t>
  </si>
  <si>
    <t>Ar/P/Ac/1511</t>
  </si>
  <si>
    <t>Kotokuom Peace&amp; Love</t>
  </si>
  <si>
    <t>0541858252</t>
  </si>
  <si>
    <t>Willam Opare</t>
  </si>
  <si>
    <t xml:space="preserve">Cliford Du Kyere </t>
  </si>
  <si>
    <t>Ar/P/Ac/1519</t>
  </si>
  <si>
    <t>Kotokoum</t>
  </si>
  <si>
    <t>Kotokuom Nkagye</t>
  </si>
  <si>
    <t>0204400010</t>
  </si>
  <si>
    <t>Salifu Nasheet</t>
  </si>
  <si>
    <t>Joseph Tetteh</t>
  </si>
  <si>
    <t>Ar/P/Ac/1510</t>
  </si>
  <si>
    <t>Kotokuom Unity</t>
  </si>
  <si>
    <t>0506874279</t>
  </si>
  <si>
    <t>Flora Tetteh</t>
  </si>
  <si>
    <t>0200277468</t>
  </si>
  <si>
    <t>Elizabeth Dzimefa</t>
  </si>
  <si>
    <t>Ar/P/Ac/1450</t>
  </si>
  <si>
    <t>Kotokuom Domeabra</t>
  </si>
  <si>
    <t>0201705875</t>
  </si>
  <si>
    <t>Gyan Juliana</t>
  </si>
  <si>
    <t>0557281147</t>
  </si>
  <si>
    <t>Paul Kyei</t>
  </si>
  <si>
    <t>Ar/P/Ac/1178</t>
  </si>
  <si>
    <t>Nkyenkyemso</t>
  </si>
  <si>
    <t>Nkyenkyemso Nsonyameyeh</t>
  </si>
  <si>
    <t>0509759112</t>
  </si>
  <si>
    <t xml:space="preserve">Daniel Adu Kwakye </t>
  </si>
  <si>
    <t>0541638704</t>
  </si>
  <si>
    <t>Emmauel Gyeketey</t>
  </si>
  <si>
    <t>Ar/P/Ac/1155</t>
  </si>
  <si>
    <t>Nkyenkyemso Splendid</t>
  </si>
  <si>
    <t>0209443533</t>
  </si>
  <si>
    <t>Akwasi Opoku</t>
  </si>
  <si>
    <t>Asimega Dauda</t>
  </si>
  <si>
    <t>Ar/P/Ac/1164</t>
  </si>
  <si>
    <t>Nkyenkyemso Peace &amp; Love</t>
  </si>
  <si>
    <t>0207454194</t>
  </si>
  <si>
    <t>Georgina Gyeketey</t>
  </si>
  <si>
    <t>050448568</t>
  </si>
  <si>
    <t>Rebecca Anane</t>
  </si>
  <si>
    <t>Ar/P/Ac/1728</t>
  </si>
  <si>
    <t>Nkyenkyemso Woman In Cocoa</t>
  </si>
  <si>
    <t>0244697512</t>
  </si>
  <si>
    <t>David Musah</t>
  </si>
  <si>
    <t>0207727212</t>
  </si>
  <si>
    <t>Paul Kofi Acquah</t>
  </si>
  <si>
    <t>Ar/P/Ac/1443</t>
  </si>
  <si>
    <t>Katakyewa</t>
  </si>
  <si>
    <t>Katakyewa Onua Odo</t>
  </si>
  <si>
    <t>Francis Oti</t>
  </si>
  <si>
    <t>0553611797</t>
  </si>
  <si>
    <t>Joseph Boakye Dankwah</t>
  </si>
  <si>
    <t>Ar/P/Ac/2361</t>
  </si>
  <si>
    <t>Anyinasa</t>
  </si>
  <si>
    <t>Anyinasa Nyamebekyere</t>
  </si>
  <si>
    <t>0206692844</t>
  </si>
  <si>
    <t>Isaac K Manu</t>
  </si>
  <si>
    <t>0207218180</t>
  </si>
  <si>
    <t>James Osei</t>
  </si>
  <si>
    <t>Ar/P/Ac/990</t>
  </si>
  <si>
    <t>Anyinasa Odo Kuo</t>
  </si>
  <si>
    <t>Akwasi Obeng</t>
  </si>
  <si>
    <t>0208982730</t>
  </si>
  <si>
    <t xml:space="preserve">Yaw Aseidu </t>
  </si>
  <si>
    <t>Ataso</t>
  </si>
  <si>
    <t>Ataso Ntiase Kuo</t>
  </si>
  <si>
    <t>0201790743</t>
  </si>
  <si>
    <t>Richard Okyere Asenso</t>
  </si>
  <si>
    <t>0209413802</t>
  </si>
  <si>
    <t>Samuel Adjei</t>
  </si>
  <si>
    <t>Ar/P/Ac/1168</t>
  </si>
  <si>
    <t>Nwirem</t>
  </si>
  <si>
    <t>Nwirem Nkabom Ne Nkoso</t>
  </si>
  <si>
    <t>0503602930</t>
  </si>
  <si>
    <t>Musah Majid</t>
  </si>
  <si>
    <t>0205814735</t>
  </si>
  <si>
    <t>Mamudu Tahiru</t>
  </si>
  <si>
    <t>Ar/P/Ac/1452</t>
  </si>
  <si>
    <t>Nwirem Nyame Ne Hene</t>
  </si>
  <si>
    <t>020976405</t>
  </si>
  <si>
    <t>0209445207</t>
  </si>
  <si>
    <t>Osman Kebore</t>
  </si>
  <si>
    <t>Ar/P/Ac/1181</t>
  </si>
  <si>
    <t>206685732</t>
  </si>
  <si>
    <t>Kumi Augustine</t>
  </si>
  <si>
    <t>544263994</t>
  </si>
  <si>
    <t>Francis Amankwah</t>
  </si>
  <si>
    <t>Ar/P/Ac/3670</t>
  </si>
  <si>
    <t>Katakyewa Akamani Cooperative</t>
  </si>
  <si>
    <t>24851788</t>
  </si>
  <si>
    <t>Atta Baffour</t>
  </si>
  <si>
    <t>554442267</t>
  </si>
  <si>
    <t>Sule  Adam</t>
  </si>
  <si>
    <t>Ar/P/Ac/1161</t>
  </si>
  <si>
    <t>Adikanfo</t>
  </si>
  <si>
    <t xml:space="preserve"> Adiembra </t>
  </si>
  <si>
    <t>Eunice Adu Gyamfi</t>
  </si>
  <si>
    <t>2490267229</t>
  </si>
  <si>
    <t>Isaac Owusu Afriyie</t>
  </si>
  <si>
    <t>540261289</t>
  </si>
  <si>
    <t>Yawkubu Avuugi</t>
  </si>
  <si>
    <t>Ar/P/Ac/1166</t>
  </si>
  <si>
    <t>Adumasa</t>
  </si>
  <si>
    <t>240747500</t>
  </si>
  <si>
    <t>249591903</t>
  </si>
  <si>
    <t>Joseph K. Appiah-Kubi</t>
  </si>
  <si>
    <t>Ar/P/Ac/1414</t>
  </si>
  <si>
    <t>Hiawu Besease</t>
  </si>
  <si>
    <t>Hiawu Besease Coperative Cocoa Farmers Association A</t>
  </si>
  <si>
    <t xml:space="preserve"> Sepaase </t>
  </si>
  <si>
    <t>Esther Antwi</t>
  </si>
  <si>
    <t>541546577</t>
  </si>
  <si>
    <t>Samuel Arthur</t>
  </si>
  <si>
    <t>243748910</t>
  </si>
  <si>
    <t>Francisca Donkor</t>
  </si>
  <si>
    <t>Ar/P/Ac/1770</t>
  </si>
  <si>
    <t>Hiawu Besease  Coperativecocoa Farmers Association B</t>
  </si>
  <si>
    <t>540817510</t>
  </si>
  <si>
    <t xml:space="preserve">Kusi Appiah </t>
  </si>
  <si>
    <t>Ar/P/Ac/3679</t>
  </si>
  <si>
    <t>Afiagya</t>
  </si>
  <si>
    <t>Afigya Coopereative</t>
  </si>
  <si>
    <t>0244568890</t>
  </si>
  <si>
    <t>Akwasi Asare</t>
  </si>
  <si>
    <t>0243284178</t>
  </si>
  <si>
    <t>Kofi Poku</t>
  </si>
  <si>
    <t>Ar/P/Ac/1847</t>
  </si>
  <si>
    <t>Asakraka</t>
  </si>
  <si>
    <t>Asakraka Co-Operative Society</t>
  </si>
  <si>
    <t xml:space="preserve"> Amadum Adankwame </t>
  </si>
  <si>
    <t>Abdul Mumin Amadu</t>
  </si>
  <si>
    <t>0545396727</t>
  </si>
  <si>
    <t>Adwoa Pokua</t>
  </si>
  <si>
    <t>0542303946</t>
  </si>
  <si>
    <t>Ar/P/Ac/1919</t>
  </si>
  <si>
    <t>Ntabanu</t>
  </si>
  <si>
    <t>Ntabanu Royal Cocoa Farmer Ass.</t>
  </si>
  <si>
    <t>0263136356</t>
  </si>
  <si>
    <t xml:space="preserve">Paul Gyamfi </t>
  </si>
  <si>
    <t>0242379449</t>
  </si>
  <si>
    <t>Ar/P/Ac/1799</t>
  </si>
  <si>
    <t>Ntabanu Co-Operative Cocoa Farmersand Marketing Society.</t>
  </si>
  <si>
    <t>0553990742</t>
  </si>
  <si>
    <t>0247660581</t>
  </si>
  <si>
    <t>Atibila Alale</t>
  </si>
  <si>
    <t>Ar/P/Ac/1732</t>
  </si>
  <si>
    <t>Ntabanu Nyame Akwam Co-Operative.</t>
  </si>
  <si>
    <t>0549518092</t>
  </si>
  <si>
    <t>John Boasiako Antwi</t>
  </si>
  <si>
    <t>0544778916</t>
  </si>
  <si>
    <t>Justice Kofi Boakye</t>
  </si>
  <si>
    <t>Ar/P/Ac/1730</t>
  </si>
  <si>
    <t>Odo Na Eye Co-Op Cocoa Farmers Ass. Ntabanu</t>
  </si>
  <si>
    <t>0275983454</t>
  </si>
  <si>
    <t xml:space="preserve">Addai Mensah </t>
  </si>
  <si>
    <t>0243056913</t>
  </si>
  <si>
    <t>Kofi Nti</t>
  </si>
  <si>
    <t>Ar/P/Ac/1956</t>
  </si>
  <si>
    <t>Sawua</t>
  </si>
  <si>
    <t>Sawua Nyame Sa Wom Cocoa Farmers</t>
  </si>
  <si>
    <t>0240566063</t>
  </si>
  <si>
    <t>Samuel Gati</t>
  </si>
  <si>
    <t>0242445936</t>
  </si>
  <si>
    <t>Kofi Mensah</t>
  </si>
  <si>
    <t>Ar/P/Ac/2039</t>
  </si>
  <si>
    <t>Agravi</t>
  </si>
  <si>
    <t>Agravi Co-Op. Cocoa Farmers Ass.</t>
  </si>
  <si>
    <t>0541126920</t>
  </si>
  <si>
    <t>Kwaku Tewiah</t>
  </si>
  <si>
    <t>0552910044</t>
  </si>
  <si>
    <t>Apam Robert</t>
  </si>
  <si>
    <t>Ar/P/Ac/2395</t>
  </si>
  <si>
    <t>Kutugin</t>
  </si>
  <si>
    <t>Kutugin Nkabomco-Op Cocoa Farmers Society.</t>
  </si>
  <si>
    <t>552849166</t>
  </si>
  <si>
    <t xml:space="preserve">Abudu Dramani </t>
  </si>
  <si>
    <t>244562666</t>
  </si>
  <si>
    <t>Iddrisu Abugbil</t>
  </si>
  <si>
    <t>Ar/P/Ac/3038</t>
  </si>
  <si>
    <t>Asakraka Asokwa Co-Op.Cocoa Farmers Society</t>
  </si>
  <si>
    <t>0545560061</t>
  </si>
  <si>
    <t xml:space="preserve">Isaiah Osei Appiah </t>
  </si>
  <si>
    <t>0540844277</t>
  </si>
  <si>
    <t>Appiah Joseph</t>
  </si>
  <si>
    <t>Ar/P/Ac/1507</t>
  </si>
  <si>
    <t>Amadum Adankwame Co-Op. Cocoa Farmers Ass.</t>
  </si>
  <si>
    <t>024717016</t>
  </si>
  <si>
    <t>Stephen Gati</t>
  </si>
  <si>
    <t>0540811408</t>
  </si>
  <si>
    <t>Ar/P/Ac/1888</t>
  </si>
  <si>
    <t>Bankyease</t>
  </si>
  <si>
    <t>Bankyease Co-Op Cocoa Farmers</t>
  </si>
  <si>
    <t>0244327315</t>
  </si>
  <si>
    <t>Joseph Musah Kumah</t>
  </si>
  <si>
    <t>0552534018</t>
  </si>
  <si>
    <t>Yaw Asamoah</t>
  </si>
  <si>
    <t>Bankyease Ampedwe Co-Op Cocoa Famers</t>
  </si>
  <si>
    <t>0247661494</t>
  </si>
  <si>
    <t>Dauda Seidu</t>
  </si>
  <si>
    <t>0554647757</t>
  </si>
  <si>
    <t>Kwabena Obeng</t>
  </si>
  <si>
    <t>Ar/P/Ac/3331</t>
  </si>
  <si>
    <t>Brosankro</t>
  </si>
  <si>
    <t xml:space="preserve"> Brosankro Ahofama Co-Op Cocoa Farmers</t>
  </si>
  <si>
    <t>John Kofi Nkrumah</t>
  </si>
  <si>
    <t>Kwasi Appiah</t>
  </si>
  <si>
    <t>Ar/P/Ac/1159</t>
  </si>
  <si>
    <t>Mpatuam</t>
  </si>
  <si>
    <t>Nkwa Hia Co-Operative Cocoa Farmers And Marketing Society</t>
  </si>
  <si>
    <t>Amanchia</t>
  </si>
  <si>
    <t>Philip Amoah</t>
  </si>
  <si>
    <t>0541415613</t>
  </si>
  <si>
    <t>Wonderful Kyei</t>
  </si>
  <si>
    <t>0249234610</t>
  </si>
  <si>
    <t>James Puni Boakye</t>
  </si>
  <si>
    <t>Ar/P/Ac/1004</t>
  </si>
  <si>
    <t>Nyame Nsa Wom Co-Operative Cocoa Farmers And Marketing Society Limited</t>
  </si>
  <si>
    <t>0542626532</t>
  </si>
  <si>
    <t>Richard Amoako</t>
  </si>
  <si>
    <t>0245725051</t>
  </si>
  <si>
    <t>Charles Arthur</t>
  </si>
  <si>
    <t>Ar/P/Ac/1157</t>
  </si>
  <si>
    <t>Jeninso</t>
  </si>
  <si>
    <t xml:space="preserve"> Attakrom Co-Operative Cocoa Farmers And Marketing Society</t>
  </si>
  <si>
    <t>0542377360</t>
  </si>
  <si>
    <t>Gabriel Boateng</t>
  </si>
  <si>
    <t>0271009500</t>
  </si>
  <si>
    <t>Richard Obeng Attah</t>
  </si>
  <si>
    <t>Ar/P/Ac/1173</t>
  </si>
  <si>
    <t>Akataniase</t>
  </si>
  <si>
    <t>Tikrom, Akoobi, Dannyame Co-Operative Cocoa Farmers And Marketing Society</t>
  </si>
  <si>
    <t>0556832582</t>
  </si>
  <si>
    <t>John Sarkodie</t>
  </si>
  <si>
    <t>0240500303</t>
  </si>
  <si>
    <t>Kwabena Okyere</t>
  </si>
  <si>
    <t>Ar/P/Ac/452</t>
  </si>
  <si>
    <t>Aboabo-Tetekaaso</t>
  </si>
  <si>
    <t>Aboabo Tetekaso Co-Operative Cocoa Farmers And Marketing Society</t>
  </si>
  <si>
    <t>0549382297</t>
  </si>
  <si>
    <t>Prince Yeboah</t>
  </si>
  <si>
    <t>0245683063</t>
  </si>
  <si>
    <t>Yaw Karim</t>
  </si>
  <si>
    <t>Ar/P/Ac/1726</t>
  </si>
  <si>
    <t>Mpatuam Pumpu Co-Operative Cocoa Farmers And Marketing Society</t>
  </si>
  <si>
    <t>0203703135</t>
  </si>
  <si>
    <t>Samuel Kwabena Opoku</t>
  </si>
  <si>
    <t>0596342159</t>
  </si>
  <si>
    <t>Abraham Owusu Barima</t>
  </si>
  <si>
    <t>Ar/P/Ac/1444</t>
  </si>
  <si>
    <t>Seidi</t>
  </si>
  <si>
    <t>Seidi Nkabom Co-Operative Cocoa Farmers And Marketing Society</t>
  </si>
  <si>
    <t>0545546852</t>
  </si>
  <si>
    <t>Enoch Gyamerah</t>
  </si>
  <si>
    <t>Ar/P/Ac/1517</t>
  </si>
  <si>
    <t>Kobeng</t>
  </si>
  <si>
    <t>Kobeng Co-Operative Cocoa Farmers And Marketing Society</t>
  </si>
  <si>
    <t>0558465878</t>
  </si>
  <si>
    <t>James Kwabena Bio</t>
  </si>
  <si>
    <t>0542556875</t>
  </si>
  <si>
    <t>Kofi Awuah</t>
  </si>
  <si>
    <t>Ar/P/Ac/2355</t>
  </si>
  <si>
    <t>Amanchia Community Co-Operative Cocoa Farmers Association</t>
  </si>
  <si>
    <t>248686315</t>
  </si>
  <si>
    <t>Boakye Gerson</t>
  </si>
  <si>
    <t>0542367499</t>
  </si>
  <si>
    <t>Ampofo Konto</t>
  </si>
  <si>
    <t>Esaase / Manhyia</t>
  </si>
  <si>
    <t>Esaase-Manhyia Co-Operative Cocoa Farmers And Marketing Society</t>
  </si>
  <si>
    <t>241281949</t>
  </si>
  <si>
    <t>Opoku Issac</t>
  </si>
  <si>
    <t>243556639</t>
  </si>
  <si>
    <t>Kingsley Gyawu Apraku</t>
  </si>
  <si>
    <t>Ar/P/Ac/1817</t>
  </si>
  <si>
    <t>Nkontomire</t>
  </si>
  <si>
    <t>Nkontomire Farmers And Marketing Association</t>
  </si>
  <si>
    <t>Abdul Karim Mohammed</t>
  </si>
  <si>
    <t>243031221</t>
  </si>
  <si>
    <t>Abdul Issah Salifu</t>
  </si>
  <si>
    <t>249010732</t>
  </si>
  <si>
    <t>Daniel Asare</t>
  </si>
  <si>
    <t>Ar/P/Ac/1810</t>
  </si>
  <si>
    <t>Kwame Donkor</t>
  </si>
  <si>
    <t>Nkontomire Kwame Donkor Cocoa Farmers And Marketing Association</t>
  </si>
  <si>
    <t>247173713</t>
  </si>
  <si>
    <t>Zakaria M. Ababio</t>
  </si>
  <si>
    <t>248501838</t>
  </si>
  <si>
    <t>Ar/P/Ac/1845</t>
  </si>
  <si>
    <t>Pope Kuraa</t>
  </si>
  <si>
    <t>Nkontomire Poku Krom Cocoa Farmers And Marketing Association</t>
  </si>
  <si>
    <t>500496958</t>
  </si>
  <si>
    <t>Newman Dwomor</t>
  </si>
  <si>
    <t>241590643</t>
  </si>
  <si>
    <t>Yaw Kwaranteng</t>
  </si>
  <si>
    <t>Ar/P/Ac/1842</t>
  </si>
  <si>
    <t>Nantwua</t>
  </si>
  <si>
    <t>Nantwua Cocoa Farmers And Marketing Association</t>
  </si>
  <si>
    <t>549922382</t>
  </si>
  <si>
    <t>Grace Asumadu</t>
  </si>
  <si>
    <t>246103665</t>
  </si>
  <si>
    <t>Joyce Amoah</t>
  </si>
  <si>
    <t>Ar/P/Ac/2040</t>
  </si>
  <si>
    <t>Nkontomire Adom Women Cocoa Farmers And Marketing Association</t>
  </si>
  <si>
    <t>240675176</t>
  </si>
  <si>
    <t>Armstrong K. Duah</t>
  </si>
  <si>
    <t>207457254</t>
  </si>
  <si>
    <t>Attah Agyapong</t>
  </si>
  <si>
    <t>Ar/P/Ac/1978</t>
  </si>
  <si>
    <t>Nyemebekyere</t>
  </si>
  <si>
    <t>Nerebehe Nyemebekyere Cocoa Farmers And Marketing Association</t>
  </si>
  <si>
    <t>200791002</t>
  </si>
  <si>
    <t>Konlan Edward Kofi</t>
  </si>
  <si>
    <t>242644107</t>
  </si>
  <si>
    <t>Meliga Adama</t>
  </si>
  <si>
    <t>Ar/P/Ac/2113</t>
  </si>
  <si>
    <t>Awisem</t>
  </si>
  <si>
    <t>Awisem Cocoa Farmers And Marketing Association</t>
  </si>
  <si>
    <t>248561545</t>
  </si>
  <si>
    <t>Emanual E. Nortey</t>
  </si>
  <si>
    <t>549934253</t>
  </si>
  <si>
    <t>Kwaku Faaman</t>
  </si>
  <si>
    <t>Nantwua Brenyakwa Cocoa Farmers And Marketing Association</t>
  </si>
  <si>
    <t>541276703</t>
  </si>
  <si>
    <t>Kwabena Robertson Ansah</t>
  </si>
  <si>
    <t>540102459</t>
  </si>
  <si>
    <t>Simon Anani</t>
  </si>
  <si>
    <t>Ar/P/Ac/1906</t>
  </si>
  <si>
    <t>Odumasi</t>
  </si>
  <si>
    <t>Odumasi Boafo Yena Cocoa Farmers And Marketing Association</t>
  </si>
  <si>
    <t>207803713</t>
  </si>
  <si>
    <t>Daniel Ankrah</t>
  </si>
  <si>
    <t>546457856</t>
  </si>
  <si>
    <t>Yaw Broni</t>
  </si>
  <si>
    <t>Ar/P/Ac/2070</t>
  </si>
  <si>
    <t>Apuyem</t>
  </si>
  <si>
    <t>Apuyem Cocoa Farmers And Marketing Association</t>
  </si>
  <si>
    <t>550719258</t>
  </si>
  <si>
    <t>Mohammed Kye Salifu</t>
  </si>
  <si>
    <t>247403684</t>
  </si>
  <si>
    <t>Bashiru Akurugu</t>
  </si>
  <si>
    <t>Ar/P/Ac/1772</t>
  </si>
  <si>
    <t>Brahabebome</t>
  </si>
  <si>
    <t>Brahabebome Cocoa Farmers And Marketing Association</t>
  </si>
  <si>
    <t>201347706</t>
  </si>
  <si>
    <t>Paul Banieh</t>
  </si>
  <si>
    <t>277670165</t>
  </si>
  <si>
    <t>Antony Ofori Mensah</t>
  </si>
  <si>
    <t>Ar/P/Ac/1840</t>
  </si>
  <si>
    <t>Abotanko</t>
  </si>
  <si>
    <t>Abotanko Cocoa Farmers And Marketing Association</t>
  </si>
  <si>
    <t>0207525192</t>
  </si>
  <si>
    <t>George Boakye Ansa</t>
  </si>
  <si>
    <t>0502779958</t>
  </si>
  <si>
    <t>Kofi Ohemeng Frimpong</t>
  </si>
  <si>
    <t>Ar/P/Ac/3342</t>
  </si>
  <si>
    <t>Gogoikrom</t>
  </si>
  <si>
    <t>Gogoikrom Adwumapa Ye Cooperative</t>
  </si>
  <si>
    <t>Asamang</t>
  </si>
  <si>
    <t>Emmanuel Essah Mensah</t>
  </si>
  <si>
    <t>0206913267</t>
  </si>
  <si>
    <t>Gyaakye Issac</t>
  </si>
  <si>
    <t>0201665758</t>
  </si>
  <si>
    <t>Yaw Appiahgyei</t>
  </si>
  <si>
    <t>Ar/P/Ac/3332</t>
  </si>
  <si>
    <t xml:space="preserve">Asamang Dobidi Cocoa Farmer Cooperative </t>
  </si>
  <si>
    <t>0500107133</t>
  </si>
  <si>
    <t>Sampson Owusu</t>
  </si>
  <si>
    <t>0206489872</t>
  </si>
  <si>
    <t>Agyapong James</t>
  </si>
  <si>
    <t>Kwankyeabo</t>
  </si>
  <si>
    <t>Kwankyeabo Onuado Cocoa Farmers</t>
  </si>
  <si>
    <t>0208872873</t>
  </si>
  <si>
    <t>Owoahene A. Francis</t>
  </si>
  <si>
    <t>024340045</t>
  </si>
  <si>
    <t>Aware Ibrahim</t>
  </si>
  <si>
    <t>Ar/P/Ac/3348</t>
  </si>
  <si>
    <t>Abrokyire</t>
  </si>
  <si>
    <t xml:space="preserve">Abrokyire Nyamebekyere Biako Ye Cocoa Farmers </t>
  </si>
  <si>
    <t>241696869</t>
  </si>
  <si>
    <t>Matthew Manu</t>
  </si>
  <si>
    <t>248746176</t>
  </si>
  <si>
    <t>Ar/P/Ac/2069</t>
  </si>
  <si>
    <t>Hweneso No 1</t>
  </si>
  <si>
    <t>Alhaji Cooperative ( Hweneso No 1)</t>
  </si>
  <si>
    <t>Gyankobaa</t>
  </si>
  <si>
    <t>Bridgette Akua Nkrumah</t>
  </si>
  <si>
    <t>248824925</t>
  </si>
  <si>
    <t>Amoako Kwadwo</t>
  </si>
  <si>
    <t>504085514</t>
  </si>
  <si>
    <t>Adams Gyau</t>
  </si>
  <si>
    <t>Ar/P/Ac/1435</t>
  </si>
  <si>
    <t>Ensonyameye Coperative Cocoa Farmers And Marketing Society Limited</t>
  </si>
  <si>
    <t>-</t>
  </si>
  <si>
    <t>02496001</t>
  </si>
  <si>
    <t>Antoh Hanna</t>
  </si>
  <si>
    <t>Ar/P/Ac/1467</t>
  </si>
  <si>
    <t>Gyankobaah Women (Victory) Cooperative</t>
  </si>
  <si>
    <t>549748915</t>
  </si>
  <si>
    <t>Francis Otchere Kwaku</t>
  </si>
  <si>
    <t>244832334</t>
  </si>
  <si>
    <t>Samuel Kweku Buah</t>
  </si>
  <si>
    <t>0037265(Receipt No)</t>
  </si>
  <si>
    <t>Traboum</t>
  </si>
  <si>
    <t>Trabuom Co-Operative Cocoa Farmers And Markerting Society Limited</t>
  </si>
  <si>
    <t>541688562</t>
  </si>
  <si>
    <t>Adwoa Serwaa</t>
  </si>
  <si>
    <t>547836117</t>
  </si>
  <si>
    <t>Sylvester Addai</t>
  </si>
  <si>
    <t>Ar/P/Ac/1515</t>
  </si>
  <si>
    <t>Hwediem</t>
  </si>
  <si>
    <t>Hwideim Co-Operative Cocoa Farmers And Marketing Society Limited</t>
  </si>
  <si>
    <t>0205008615</t>
  </si>
  <si>
    <t>Jones K. Appiah</t>
  </si>
  <si>
    <t>0554468386</t>
  </si>
  <si>
    <t>Stephen O. Agyapong</t>
  </si>
  <si>
    <t>Ar/P/Ac/1160</t>
  </si>
  <si>
    <t>Wioso Adupri Owuram Cocoa Farmers  Co-Operative And Marketing Society Limited</t>
  </si>
  <si>
    <t>0552908697</t>
  </si>
  <si>
    <t>Adu Agyapong Justice</t>
  </si>
  <si>
    <t>0209190433</t>
  </si>
  <si>
    <t>Albert Opoku Ware</t>
  </si>
  <si>
    <t xml:space="preserve">Anyinamso </t>
  </si>
  <si>
    <t>Nyame Nsa Wom Cooperative</t>
  </si>
  <si>
    <t>0504431132</t>
  </si>
  <si>
    <t>Ama Adoma</t>
  </si>
  <si>
    <t>0244527030</t>
  </si>
  <si>
    <t>Kwadwo Brobbey</t>
  </si>
  <si>
    <t>Ar/P/Ac/1731</t>
  </si>
  <si>
    <t>Kwasianni</t>
  </si>
  <si>
    <t>Akwasi Anni Cooperative</t>
  </si>
  <si>
    <t>Bernice Boakye Yiadom</t>
  </si>
  <si>
    <t>209084719</t>
  </si>
  <si>
    <t>Charles Adom</t>
  </si>
  <si>
    <t>207967814</t>
  </si>
  <si>
    <t xml:space="preserve">Kwabena Owusu </t>
  </si>
  <si>
    <t xml:space="preserve">Nyame Mere Farmers Cooperative </t>
  </si>
  <si>
    <t>541531656</t>
  </si>
  <si>
    <t xml:space="preserve">Mercy Tuffour </t>
  </si>
  <si>
    <t>543866390</t>
  </si>
  <si>
    <t>Edmond Adu Nti</t>
  </si>
  <si>
    <t>Ar/P/Ac/1459</t>
  </si>
  <si>
    <t>Nyinawusu</t>
  </si>
  <si>
    <t>Nipa Hia Moa Farmers Cooperative Society</t>
  </si>
  <si>
    <t xml:space="preserve">Kwanfinfin </t>
  </si>
  <si>
    <t>Seth Asiedu Kwanin</t>
  </si>
  <si>
    <t>555790971</t>
  </si>
  <si>
    <t xml:space="preserve">Victoria  Donkor </t>
  </si>
  <si>
    <t>209151107</t>
  </si>
  <si>
    <t xml:space="preserve">Bennard Frimpong </t>
  </si>
  <si>
    <t>Ar/P/Ac/2818</t>
  </si>
  <si>
    <t>Kwanfinfin</t>
  </si>
  <si>
    <t>Sunkwa Farmers Cooperative Society</t>
  </si>
  <si>
    <t>0241878541</t>
  </si>
  <si>
    <t>Boachie Paul</t>
  </si>
  <si>
    <t>0205221791</t>
  </si>
  <si>
    <t>Elivis O. Tutu</t>
  </si>
  <si>
    <t>Ar/P/Ac/3816</t>
  </si>
  <si>
    <t>Kantinkyire</t>
  </si>
  <si>
    <t>Kantinkyire Cocoa Farmers Cooperatives Society</t>
  </si>
  <si>
    <t>DATA ON REGISTERED COOPERATIVES- NKAWIE</t>
  </si>
  <si>
    <t>543898159</t>
  </si>
  <si>
    <t>Kwame Antwi</t>
  </si>
  <si>
    <t>245368491</t>
  </si>
  <si>
    <t>Akwesi Brenya</t>
  </si>
  <si>
    <t>Ar/P/Ac/2698</t>
  </si>
  <si>
    <t>Kontokrom</t>
  </si>
  <si>
    <t>Kontokrom Cooperative Cocoa Farmers And Marketing Society Limited</t>
  </si>
  <si>
    <t>Nagoole</t>
  </si>
  <si>
    <t>Talan Nasubmi Joshua</t>
  </si>
  <si>
    <t>Nyinahin</t>
  </si>
  <si>
    <t>549091991</t>
  </si>
  <si>
    <t>Nicholas Tawiah</t>
  </si>
  <si>
    <t>0247517721</t>
  </si>
  <si>
    <t>Akwesi Boakye</t>
  </si>
  <si>
    <t>Ar/P/Ac/2679</t>
  </si>
  <si>
    <t>Akomfere</t>
  </si>
  <si>
    <t>Akomfere Nkabom Cooperative Society</t>
  </si>
  <si>
    <t>550088787</t>
  </si>
  <si>
    <t>Suleiman Bukari</t>
  </si>
  <si>
    <t>554209535</t>
  </si>
  <si>
    <t>Yussif Seidu</t>
  </si>
  <si>
    <t>Ar/P/Ac/2758</t>
  </si>
  <si>
    <t xml:space="preserve">Ageikrom </t>
  </si>
  <si>
    <t>Ageikrom Cooperative Cocoa Farmers Society Limited</t>
  </si>
  <si>
    <t>242909984</t>
  </si>
  <si>
    <t>Augustine Osei Kwame</t>
  </si>
  <si>
    <t>545582539</t>
  </si>
  <si>
    <t>Musah Issah</t>
  </si>
  <si>
    <t>Ar/P/Ac/2877</t>
  </si>
  <si>
    <t>Beposo Nso Nyame Ye Cooperative Cocoa Farmers Society Limited</t>
  </si>
  <si>
    <t>Abdul Karim Alidu</t>
  </si>
  <si>
    <t>546588062</t>
  </si>
  <si>
    <t>Owusu Mensah Augustine</t>
  </si>
  <si>
    <t>Ar/P/Ac/2711</t>
  </si>
  <si>
    <t>Afepaye</t>
  </si>
  <si>
    <t>Kwatre Agya Nyame Na Aye Cooperative Cocoa Farmers And Marketing Society Limited</t>
  </si>
  <si>
    <t>245276920</t>
  </si>
  <si>
    <t>Joshua Mensah</t>
  </si>
  <si>
    <t>54177593</t>
  </si>
  <si>
    <t>Kojo Adomakoh</t>
  </si>
  <si>
    <t>Ar/P/Ac/2713</t>
  </si>
  <si>
    <t>Akomfere Sunkwa Cooperative Society Limited</t>
  </si>
  <si>
    <t>547433620</t>
  </si>
  <si>
    <t>Alex Akoto</t>
  </si>
  <si>
    <t>554568226</t>
  </si>
  <si>
    <t>Adama Seidu</t>
  </si>
  <si>
    <t>Ar/P/Ac/2724</t>
  </si>
  <si>
    <t>Appiahkrom</t>
  </si>
  <si>
    <t>Offin-Ano Cooperative Society Limited</t>
  </si>
  <si>
    <t>555396753</t>
  </si>
  <si>
    <t>Kofi Desmond</t>
  </si>
  <si>
    <t>241136239</t>
  </si>
  <si>
    <t>Agyemang Ampofo</t>
  </si>
  <si>
    <t>Ar/P/Ac/2699</t>
  </si>
  <si>
    <t>Akomfere Cooperative Cocoa Farmers Society Limited</t>
  </si>
  <si>
    <t>247545972</t>
  </si>
  <si>
    <t>Salam Seidu</t>
  </si>
  <si>
    <t>552983531</t>
  </si>
  <si>
    <t>Paul Oduro</t>
  </si>
  <si>
    <t>Ar/P/Ac/2661</t>
  </si>
  <si>
    <t>Owusukrom</t>
  </si>
  <si>
    <t>Owusukrom Cooperative Cocoa Farmers And Marketing Society Limited</t>
  </si>
  <si>
    <t>0544885667</t>
  </si>
  <si>
    <t>Asomah Linda</t>
  </si>
  <si>
    <t>54399992</t>
  </si>
  <si>
    <t>Gomey Veronica</t>
  </si>
  <si>
    <t>22/32021</t>
  </si>
  <si>
    <t>Ar/P/Ac/3692</t>
  </si>
  <si>
    <t>Nagoole Women Cooperative And Marketing Society Limited</t>
  </si>
  <si>
    <t>241596838</t>
  </si>
  <si>
    <t>Mensah Micheal</t>
  </si>
  <si>
    <t>243593187</t>
  </si>
  <si>
    <t>Ar/P/Ac/3149</t>
  </si>
  <si>
    <t xml:space="preserve">Sogakrom </t>
  </si>
  <si>
    <t>Sogakrom Cocoa Cooperative Society Limited</t>
  </si>
  <si>
    <t>240682213</t>
  </si>
  <si>
    <t>John Otchere</t>
  </si>
  <si>
    <t>249535888</t>
  </si>
  <si>
    <t>Alex Oppong Kyekyeku</t>
  </si>
  <si>
    <t>13/3/2020</t>
  </si>
  <si>
    <t>Ar/P/Ac/2706</t>
  </si>
  <si>
    <t>Afepaye Nyame Tease Cooperative Cocoa Farmers And Marketing Society Limited</t>
  </si>
  <si>
    <t>0553799247</t>
  </si>
  <si>
    <t>Evans Acquah</t>
  </si>
  <si>
    <t>544764528</t>
  </si>
  <si>
    <t>Peter Atta Agyemang</t>
  </si>
  <si>
    <t>Ar/P/Ac/2753</t>
  </si>
  <si>
    <t>Nagoole True Cooperative Cocoa Farmers Society Limited</t>
  </si>
  <si>
    <t>540905604</t>
  </si>
  <si>
    <t>Nana Osei Tutu</t>
  </si>
  <si>
    <t>0555641714</t>
  </si>
  <si>
    <t>Kwame Kra</t>
  </si>
  <si>
    <t>Ar/P/Ac/2867</t>
  </si>
  <si>
    <t>Asougya</t>
  </si>
  <si>
    <t>Asuogya Obinim Daakye Cooperative Cocoa Farmers And Marketing Society Limited</t>
  </si>
  <si>
    <t>246009923</t>
  </si>
  <si>
    <t>William Ntim</t>
  </si>
  <si>
    <t>558884696</t>
  </si>
  <si>
    <t>Christian Bimpeh</t>
  </si>
  <si>
    <t>Ar/P/Ac/2703</t>
  </si>
  <si>
    <t>Akomfere Cooperative Cocoa Life Farmers Society Limited</t>
  </si>
  <si>
    <t>240841233</t>
  </si>
  <si>
    <t>Kwesi Boakye</t>
  </si>
  <si>
    <t>553079694</t>
  </si>
  <si>
    <t>Kwame Boadi</t>
  </si>
  <si>
    <t>Ar/P/Ac/2701</t>
  </si>
  <si>
    <t>Kyiribaa</t>
  </si>
  <si>
    <t>Kyiribaa Cooperative Cocoa Farmers And Marketing Society Limited</t>
  </si>
  <si>
    <t>555296444</t>
  </si>
  <si>
    <t>Francis Kwarteng</t>
  </si>
  <si>
    <t>242938124</t>
  </si>
  <si>
    <t>Ampratwum Mohammed</t>
  </si>
  <si>
    <t>30/6/2020</t>
  </si>
  <si>
    <t>Ar/P/Ac/3104</t>
  </si>
  <si>
    <t>Nagoole Cooperative Cocoa Farmers And Marketing Society Limited</t>
  </si>
  <si>
    <t>242131277</t>
  </si>
  <si>
    <t>Tuffour Daniel</t>
  </si>
  <si>
    <t>540989991</t>
  </si>
  <si>
    <t>Atta Yaw</t>
  </si>
  <si>
    <t>Ar/P/Ac/2742</t>
  </si>
  <si>
    <t>Appiahkrom Nyame Adom  Cooperative Cocoa Farmers Society Limited</t>
  </si>
  <si>
    <t>594596382</t>
  </si>
  <si>
    <t>Nsumah Wisdom</t>
  </si>
  <si>
    <t>0245618774</t>
  </si>
  <si>
    <t xml:space="preserve">Joseph Kyeremeh </t>
  </si>
  <si>
    <t>Ar/P/Ac/2020</t>
  </si>
  <si>
    <t>Oforikrom Cooperative Cocoa Farmers And Marketing Society Limited</t>
  </si>
  <si>
    <t>0557480124</t>
  </si>
  <si>
    <t>Victor Owusu Kwaku</t>
  </si>
  <si>
    <t>024716256</t>
  </si>
  <si>
    <t>Samuel Nsiah</t>
  </si>
  <si>
    <t>16/03/2020</t>
  </si>
  <si>
    <t>Ar/P/Ac/2761</t>
  </si>
  <si>
    <t xml:space="preserve">Adreso/Akantansu </t>
  </si>
  <si>
    <t xml:space="preserve">Adreso/Akantansu Cocoa Farmers Cooperative And Marketing Society </t>
  </si>
  <si>
    <t xml:space="preserve">Akantansu </t>
  </si>
  <si>
    <t xml:space="preserve">Abigail Ogoe-Anderson </t>
  </si>
  <si>
    <t>0548861921</t>
  </si>
  <si>
    <t>Henry Bimpong Asare</t>
  </si>
  <si>
    <t>0241702180</t>
  </si>
  <si>
    <t>Emmanuel Asum</t>
  </si>
  <si>
    <t>Ar/P/Ac/2751</t>
  </si>
  <si>
    <t>Akantansu Cocoa Farmers Cooperative And Marketing Society</t>
  </si>
  <si>
    <t>0550225331</t>
  </si>
  <si>
    <t>Yeboah Bright</t>
  </si>
  <si>
    <t>0556955421</t>
  </si>
  <si>
    <t>Kyei John</t>
  </si>
  <si>
    <t>Ar/P/Ac/3338</t>
  </si>
  <si>
    <t xml:space="preserve">Akantansu Peace Cocoa Farmers Cooperative And Marketing Society </t>
  </si>
  <si>
    <t>0546051855</t>
  </si>
  <si>
    <t>Isaac Appiah</t>
  </si>
  <si>
    <t>0549885489</t>
  </si>
  <si>
    <t>Kwaku Aziamatey</t>
  </si>
  <si>
    <t>24/01/2022</t>
  </si>
  <si>
    <t>Ar/P/Ac/4292</t>
  </si>
  <si>
    <t>Akantansu Anidaso Cocoa Farmers Cooperative And Marketing Society</t>
  </si>
  <si>
    <t>0540640232</t>
  </si>
  <si>
    <t>Owusu Kwabena</t>
  </si>
  <si>
    <t>0541784589</t>
  </si>
  <si>
    <t>George Manu</t>
  </si>
  <si>
    <t>Ar/P/Ac/4289</t>
  </si>
  <si>
    <t xml:space="preserve">Baakoniaba </t>
  </si>
  <si>
    <t>Baakoniaba Cocoa Farmers Cooperative And Marketing Society</t>
  </si>
  <si>
    <t>0248390021</t>
  </si>
  <si>
    <t>Abena Kwartemaa</t>
  </si>
  <si>
    <t>0550287839</t>
  </si>
  <si>
    <t>Janet Misaah Asum</t>
  </si>
  <si>
    <t>Ar/P/Ac/3343</t>
  </si>
  <si>
    <t xml:space="preserve">Akantansu Women Cocoa Farmers Cooperative And Marketing Society </t>
  </si>
  <si>
    <t>0556364954</t>
  </si>
  <si>
    <t>Thomas Nyame</t>
  </si>
  <si>
    <t>0245005791</t>
  </si>
  <si>
    <t>Salam Apartam</t>
  </si>
  <si>
    <t>Ar/P/Ac/2668</t>
  </si>
  <si>
    <t>Bk Kyensenkrom</t>
  </si>
  <si>
    <t xml:space="preserve">Baakoniaba-Kyensenkrom Cocoa Farmers Cooperative And Marketing Society </t>
  </si>
  <si>
    <t>0246542950</t>
  </si>
  <si>
    <t>Amponsah James</t>
  </si>
  <si>
    <t>0550097531</t>
  </si>
  <si>
    <t>Stephen Nimo</t>
  </si>
  <si>
    <t>Ar/P/Ac/3101</t>
  </si>
  <si>
    <t>Kwakrikrom</t>
  </si>
  <si>
    <t xml:space="preserve">Kwakrikrom Cocoa Farmers Cooperative And Marketing Society </t>
  </si>
  <si>
    <t>0544960810</t>
  </si>
  <si>
    <t>Alberta Osei</t>
  </si>
  <si>
    <t>0246289791</t>
  </si>
  <si>
    <t>Agartha Boakye</t>
  </si>
  <si>
    <t>22Nd March 2021</t>
  </si>
  <si>
    <t>Ar/P/Ac/3711</t>
  </si>
  <si>
    <t>Pasro True Light Faith Church Women Cooperative Cocoa Farmers And Marketing Society  Limited</t>
  </si>
  <si>
    <t>Kwaku Baafi</t>
  </si>
  <si>
    <t>0246926568</t>
  </si>
  <si>
    <t>Yunusah Musah</t>
  </si>
  <si>
    <t>0244022000</t>
  </si>
  <si>
    <t>Charles Kwakye</t>
  </si>
  <si>
    <t>Ar/P/Ac/3691</t>
  </si>
  <si>
    <t>Baakrom</t>
  </si>
  <si>
    <t>Baakrom Cooperative Cocoa Farmers And Marketing Society Limited</t>
  </si>
  <si>
    <t>0542667799</t>
  </si>
  <si>
    <t>David Nkrumah Boateng</t>
  </si>
  <si>
    <t>0242477589</t>
  </si>
  <si>
    <t>James Oppong</t>
  </si>
  <si>
    <t>24Th March 2021</t>
  </si>
  <si>
    <t>Ar/P/Ac/3742</t>
  </si>
  <si>
    <t>Pasoro Ii Onyame Bekyere Cooperative Cocoa Farmers And Marketing Society Limited</t>
  </si>
  <si>
    <t>0200644076</t>
  </si>
  <si>
    <t>Stephen Awuah</t>
  </si>
  <si>
    <t>0504671684</t>
  </si>
  <si>
    <t xml:space="preserve">Kwaku Sarkodie </t>
  </si>
  <si>
    <t>23Rd March 2021</t>
  </si>
  <si>
    <t>Ar/P/Ac/3728</t>
  </si>
  <si>
    <t>Pasro True Light Faith Church Cooperative Cocoa Farmers And Marketing Societylimited</t>
  </si>
  <si>
    <t>0507373002</t>
  </si>
  <si>
    <t>Frank Addai Boateng</t>
  </si>
  <si>
    <t>0247516633</t>
  </si>
  <si>
    <t>Emmanuel Acquah</t>
  </si>
  <si>
    <t>19Th March 2021</t>
  </si>
  <si>
    <t>Ar/P/Ac/3674</t>
  </si>
  <si>
    <t>Pasoro Asomdwie Ne Odo Cooperative  Cocoa  Farmers And Marketing Soceity Limited</t>
  </si>
  <si>
    <t>0551188515</t>
  </si>
  <si>
    <t>Kojo Brefo</t>
  </si>
  <si>
    <t>0544562152</t>
  </si>
  <si>
    <t>Akwasi Antwi</t>
  </si>
  <si>
    <t>12Th March 2020</t>
  </si>
  <si>
    <t>Ar/P/Ac/2662</t>
  </si>
  <si>
    <t>Pasoro Cooperative Cocoa Farmers And Marketing Society Limited</t>
  </si>
  <si>
    <t>0249174427</t>
  </si>
  <si>
    <t>Francis Nsiah</t>
  </si>
  <si>
    <t>0242244500</t>
  </si>
  <si>
    <t>Asubonteng Kwadwo Okyere</t>
  </si>
  <si>
    <t>Ar/P/Ac/3722</t>
  </si>
  <si>
    <t>Aboabo Odo Na Eye Cooperative Cocoa Farmers And Marketing Society Limited</t>
  </si>
  <si>
    <t>0204139644</t>
  </si>
  <si>
    <t>Addai Dominic</t>
  </si>
  <si>
    <t>0207053141</t>
  </si>
  <si>
    <t>Anning Sampson Peter Kofi</t>
  </si>
  <si>
    <t>13Th March, 2020</t>
  </si>
  <si>
    <t>Ar/P/Ac/2750</t>
  </si>
  <si>
    <t>Anwiafutu</t>
  </si>
  <si>
    <t>Anwiafutu Adwumaden Nkum Nipa Co-Operative Cocoa Farmers And Marketing Society Limited</t>
  </si>
  <si>
    <t>Beatrice Benewaa</t>
  </si>
  <si>
    <t>0542405921</t>
  </si>
  <si>
    <t>Eric Acheampong</t>
  </si>
  <si>
    <t>0204242804</t>
  </si>
  <si>
    <t>Barima Edward</t>
  </si>
  <si>
    <t>Ar/P/Ac/2745</t>
  </si>
  <si>
    <t>Anwiafutu Royals Co-Operative Cocoa Farmers And Marketing Society Limited</t>
  </si>
  <si>
    <t>0542300907</t>
  </si>
  <si>
    <t>Addo K. Emmanuel</t>
  </si>
  <si>
    <t>0205990374</t>
  </si>
  <si>
    <t>Forson Gyewu</t>
  </si>
  <si>
    <t>12Th March, 2020</t>
  </si>
  <si>
    <t>Ar/P/Ac/2659</t>
  </si>
  <si>
    <t>Anwiafutu Bredi Co-Operative Cocoa Farmers And Marketing Society Limited</t>
  </si>
  <si>
    <t>0554976736</t>
  </si>
  <si>
    <t>Sakitey Dede Rita</t>
  </si>
  <si>
    <t>0246698898</t>
  </si>
  <si>
    <t>Theresa Adusei</t>
  </si>
  <si>
    <t>Ar/P/Ac/2708</t>
  </si>
  <si>
    <t>Anwiafutu Nipa Hia Mmoa Co-Operative Cocoa Farmers And Marketing Society Limited</t>
  </si>
  <si>
    <t>0241328201</t>
  </si>
  <si>
    <t>Ama Nyarko</t>
  </si>
  <si>
    <t>0547811553</t>
  </si>
  <si>
    <t>Agartha Achiaa</t>
  </si>
  <si>
    <t>Ar/P/Ac/2717</t>
  </si>
  <si>
    <t>Anwiafutu Emmanuel Women Co-Operative Cocoa Farmers And Marketing Society Limited</t>
  </si>
  <si>
    <t>0243912033</t>
  </si>
  <si>
    <t>Sulemana Seidu</t>
  </si>
  <si>
    <t>0246753097</t>
  </si>
  <si>
    <t>Kwadwo Branya</t>
  </si>
  <si>
    <t>30Th June, 2020</t>
  </si>
  <si>
    <t>Ar/P/Ac/3019</t>
  </si>
  <si>
    <t>Asibe Nkwanta</t>
  </si>
  <si>
    <t>Asibe Nkwanta Co-Operative Cocoa Farmers And Marketing Society Limited</t>
  </si>
  <si>
    <t>0547350511</t>
  </si>
  <si>
    <t>Anning Manu Kofi</t>
  </si>
  <si>
    <t>0202224518</t>
  </si>
  <si>
    <t>Prince Kuma</t>
  </si>
  <si>
    <t>Ar/P/Ac/2677</t>
  </si>
  <si>
    <t>Mpanwe</t>
  </si>
  <si>
    <t>Mpanwe Cocoa Ye Yen Daakye Abrabo Co-Operative Cocoa Farmers And Marketing Society Limited</t>
  </si>
  <si>
    <t>0206543184</t>
  </si>
  <si>
    <t>Peprah Kwabena</t>
  </si>
  <si>
    <t>0505439406</t>
  </si>
  <si>
    <t>Asare Peter</t>
  </si>
  <si>
    <t>Ar/P/Ac/2660</t>
  </si>
  <si>
    <t xml:space="preserve"> Mpanwe Nyame Nsa Wom Co-Operative Cocoa Farmers And Marketing Society Limited</t>
  </si>
  <si>
    <t>0207362196</t>
  </si>
  <si>
    <t>John Bawa</t>
  </si>
  <si>
    <t>0207431990</t>
  </si>
  <si>
    <t>Yeboah Patrick</t>
  </si>
  <si>
    <t>Ar/P/Ac/2664</t>
  </si>
  <si>
    <t>Botrampa</t>
  </si>
  <si>
    <t>Botrampa Nkabom Ye Co-Operative Cocoa Farmers And Marketing Society Limited</t>
  </si>
  <si>
    <t>0248525130</t>
  </si>
  <si>
    <t>Philip Yeboah</t>
  </si>
  <si>
    <t>0204817623</t>
  </si>
  <si>
    <t>Ar/P/Ac/2709</t>
  </si>
  <si>
    <t>Mpanwe Botrampa Sika Wo Wiram Co-Operative Cocoa Farmers And Marketing Society Limited</t>
  </si>
  <si>
    <t>0246378990</t>
  </si>
  <si>
    <t>Afriyie Kwame</t>
  </si>
  <si>
    <t>0247981035</t>
  </si>
  <si>
    <t>Ntim Peter</t>
  </si>
  <si>
    <t>Ar/P/Ac/2705</t>
  </si>
  <si>
    <t>Samfifire Onyame Mmre Co-Operative Cocoa Farmers And Marketing Society Limited</t>
  </si>
  <si>
    <t>0245799580</t>
  </si>
  <si>
    <t>Asamoah Philip</t>
  </si>
  <si>
    <t>0245851392</t>
  </si>
  <si>
    <t>Owusu Kofi</t>
  </si>
  <si>
    <t>10Th December, 2020</t>
  </si>
  <si>
    <t>Ar/P/Ac/3349</t>
  </si>
  <si>
    <t>Agogoso No Hard No Chop Co-Operative Cocoa Farmers And Marketing Society Limited</t>
  </si>
  <si>
    <t>Agogoso</t>
  </si>
  <si>
    <t>Michael Kofi Anokye</t>
  </si>
  <si>
    <t>0249728182</t>
  </si>
  <si>
    <t>Owusu Alfred</t>
  </si>
  <si>
    <t>0550047762</t>
  </si>
  <si>
    <t xml:space="preserve">Yoube James </t>
  </si>
  <si>
    <t>22Nd March, 2021</t>
  </si>
  <si>
    <t>Ar/P/Ac/3703</t>
  </si>
  <si>
    <t>Gyaukrom Sika Wo Wram Co-Operative Cocoa Farmers And Marketing Society Limited</t>
  </si>
  <si>
    <t>0249945039</t>
  </si>
  <si>
    <t>Ameyaw Siaka</t>
  </si>
  <si>
    <t>0546736266</t>
  </si>
  <si>
    <t>Kwame Daniel</t>
  </si>
  <si>
    <t>13Th March, 2021</t>
  </si>
  <si>
    <t>Ar/P/Ac/2726</t>
  </si>
  <si>
    <t>Agogoso Nkabom Co-Operative Cocoa Farmers And Marketing Society Limited</t>
  </si>
  <si>
    <t>0248089690</t>
  </si>
  <si>
    <t>Seth Afodour</t>
  </si>
  <si>
    <t>0557154578</t>
  </si>
  <si>
    <t>Tawiah Emmanuel</t>
  </si>
  <si>
    <t>Ar/P/Ac/2731</t>
  </si>
  <si>
    <t>Agogoso Co-Operative Cocoa Farmers And Marketing Society Limited</t>
  </si>
  <si>
    <t>0241603618</t>
  </si>
  <si>
    <t>Ochere Frimpong</t>
  </si>
  <si>
    <t>0245859614</t>
  </si>
  <si>
    <t>Ar/P/Ac/2770</t>
  </si>
  <si>
    <t>Akantansu Nkwanta</t>
  </si>
  <si>
    <t>Akantansu Nkwanta Co-Operative Cocoa Farmers And Marketing Society Limited</t>
  </si>
  <si>
    <t>0548828730</t>
  </si>
  <si>
    <t>Dabie Alexander</t>
  </si>
  <si>
    <t>0505965211</t>
  </si>
  <si>
    <t>Owusu Williams</t>
  </si>
  <si>
    <t>13Th March 2020</t>
  </si>
  <si>
    <t>Ar/P/Ac/3327</t>
  </si>
  <si>
    <t>Agogoagya Asomdwie Co-Operatie Cocoa Farmers And Marketing Society Limited</t>
  </si>
  <si>
    <t>0546164565</t>
  </si>
  <si>
    <t>Nkrumah Kofi</t>
  </si>
  <si>
    <t>0548847691</t>
  </si>
  <si>
    <t>Yaw Adjei</t>
  </si>
  <si>
    <t>Ar/P/Ac/3033</t>
  </si>
  <si>
    <t>Jerusalem</t>
  </si>
  <si>
    <t>Jeruslem Co-Operative Cocoa Farmers And Marketing Society Limited</t>
  </si>
  <si>
    <t>Christopher Asare Boateng</t>
  </si>
  <si>
    <t>0505448180</t>
  </si>
  <si>
    <t>Anning Mark</t>
  </si>
  <si>
    <t>0246108450</t>
  </si>
  <si>
    <t>Ar/P/Ac/3037</t>
  </si>
  <si>
    <t>Domeabra Konka Cooperative Cocoa Farmers And Marketing Society Limited</t>
  </si>
  <si>
    <t>0242922457</t>
  </si>
  <si>
    <t>Nsiah Isaac</t>
  </si>
  <si>
    <t>555958817</t>
  </si>
  <si>
    <t>Kwame Nsiah</t>
  </si>
  <si>
    <t>Ar/P/Ac/3049</t>
  </si>
  <si>
    <t>Domeabra Co-Operative Cooa Farmers And Marketing Society Limited</t>
  </si>
  <si>
    <t>'0267120886</t>
  </si>
  <si>
    <t>Abednego Paddy Otta</t>
  </si>
  <si>
    <t>0549219042</t>
  </si>
  <si>
    <t>Nana Kofi Boakye</t>
  </si>
  <si>
    <t>Ar/P/Ac/3672</t>
  </si>
  <si>
    <t>Nana Kofi Boakye Co-Operative Cocoa Farmers And Marketing Society Limited</t>
  </si>
  <si>
    <t>0240239618</t>
  </si>
  <si>
    <t>Isaac Bossa</t>
  </si>
  <si>
    <t>0247372084</t>
  </si>
  <si>
    <t>Robert Adu</t>
  </si>
  <si>
    <t>29/06/2020</t>
  </si>
  <si>
    <t>Ar/P/Ac/3109</t>
  </si>
  <si>
    <t>Bontriso</t>
  </si>
  <si>
    <t>Bontriso Co-Operative Cooa Farmers And Marketing Society Limited</t>
  </si>
  <si>
    <t>'0552800803</t>
  </si>
  <si>
    <t>Eric Frimpong</t>
  </si>
  <si>
    <t>024698713</t>
  </si>
  <si>
    <t>Adam Yussif</t>
  </si>
  <si>
    <t>Ar/P/Ac/3102</t>
  </si>
  <si>
    <t>Mampong</t>
  </si>
  <si>
    <t>Mampong Akuafo Adamfo  Co-Operative Cooa Farmers And Marketing Society Limited</t>
  </si>
  <si>
    <t>0554738304</t>
  </si>
  <si>
    <t>Odame Mohammed</t>
  </si>
  <si>
    <t>502766034</t>
  </si>
  <si>
    <t>Oscar Addei</t>
  </si>
  <si>
    <t>Ahyiresu</t>
  </si>
  <si>
    <t>Ahyiresu Operational Area Cocoa Farmers Cooperative(C)</t>
  </si>
  <si>
    <t xml:space="preserve">Ahyiresu </t>
  </si>
  <si>
    <t>Daniel Baah Amoako</t>
  </si>
  <si>
    <t>0555827285</t>
  </si>
  <si>
    <t>Sie Kwadwo Gabriel</t>
  </si>
  <si>
    <t>262809853</t>
  </si>
  <si>
    <t>Tweneboa Kodua</t>
  </si>
  <si>
    <t>Ar/P/Ac/2427</t>
  </si>
  <si>
    <t>Ahyiresu Operational Area Cocoa Farmers Cooperative(A)</t>
  </si>
  <si>
    <t>249382985</t>
  </si>
  <si>
    <t>Emmanuel Gyekye</t>
  </si>
  <si>
    <t>202867802</t>
  </si>
  <si>
    <t>Seth Tuffuor</t>
  </si>
  <si>
    <t>Ahyiresu Operational Area Cocoa Farmers Cooperative(D)</t>
  </si>
  <si>
    <t>0506450570</t>
  </si>
  <si>
    <t>0Wusu Stephen</t>
  </si>
  <si>
    <t>200327516</t>
  </si>
  <si>
    <t>Evans Apraku</t>
  </si>
  <si>
    <t>Ar/P/Ac/2649</t>
  </si>
  <si>
    <t>Ahyiresu Operational Area Cocoa Farmers Cooperative(B)</t>
  </si>
  <si>
    <t>0242382228</t>
  </si>
  <si>
    <t>Osei Thoams</t>
  </si>
  <si>
    <t>0241712502</t>
  </si>
  <si>
    <t>Kumi John</t>
  </si>
  <si>
    <t>22/3/2021</t>
  </si>
  <si>
    <t>Ar/P/Ac/3700</t>
  </si>
  <si>
    <t>Kwame Dwuma Sreso Cooperative Cocoa Farmers And Marketing Society</t>
  </si>
  <si>
    <t>0508108944</t>
  </si>
  <si>
    <t>Konadu Beatrice</t>
  </si>
  <si>
    <t>0554052999</t>
  </si>
  <si>
    <t>Alimatu Abubakar</t>
  </si>
  <si>
    <t>23/3/2021</t>
  </si>
  <si>
    <t>Ar/P/Ac/3719</t>
  </si>
  <si>
    <t>Ahyiresu Yehwe De Nyame Beye Women Co-Operative Cocoa Farmars And Marketing Society Limeted</t>
  </si>
  <si>
    <t>Charles Nyamekye</t>
  </si>
  <si>
    <t>509632884</t>
  </si>
  <si>
    <t>Richard Manu</t>
  </si>
  <si>
    <t>Ar/P/Ac/3154</t>
  </si>
  <si>
    <t>Addaikrom No. 5 Cocoa Life Co-Operative Cocoa Farmers And Marketing Society</t>
  </si>
  <si>
    <t>500003482</t>
  </si>
  <si>
    <t>Thomas Addai</t>
  </si>
  <si>
    <t>204023302</t>
  </si>
  <si>
    <t>Daniel Mensah</t>
  </si>
  <si>
    <t>Ar/P/Ac2725</t>
  </si>
  <si>
    <t>Abodiem/Nyamebekyere</t>
  </si>
  <si>
    <t>Abodiem/Nyamebyere Co-Operative  Cocoa  Farmer Marketing And Society Limited</t>
  </si>
  <si>
    <t>Antwi Agyeikrom</t>
  </si>
  <si>
    <t>Duodu Richard</t>
  </si>
  <si>
    <t>502315925</t>
  </si>
  <si>
    <t>Bonsu Masako Paul</t>
  </si>
  <si>
    <t>246132271</t>
  </si>
  <si>
    <t>Thomas Awuah</t>
  </si>
  <si>
    <t>5/05/2020</t>
  </si>
  <si>
    <t>Ar/P/Ac2838</t>
  </si>
  <si>
    <t>Mantukwa  Co-Operative Cocoa  Farmers And Marketing Society Limited</t>
  </si>
  <si>
    <t>247494246</t>
  </si>
  <si>
    <t>Naksub Ali Boateng</t>
  </si>
  <si>
    <t>249504057</t>
  </si>
  <si>
    <t>Opoku Martin</t>
  </si>
  <si>
    <t>6/05/2020</t>
  </si>
  <si>
    <t>Ar/P/Ac/2870</t>
  </si>
  <si>
    <t>Mmehame Kramokrom Co-Orperative Farmers And Marketing Society Limited</t>
  </si>
  <si>
    <t>0205662089</t>
  </si>
  <si>
    <t>Bright Gyau Afriyie</t>
  </si>
  <si>
    <t>202816044</t>
  </si>
  <si>
    <t>John Awuni</t>
  </si>
  <si>
    <t>Ar/P/Ac/2743</t>
  </si>
  <si>
    <t>Donkoto</t>
  </si>
  <si>
    <t>Donkoto Co-Orperative Cocoa Farmer And Marketing Society Limited</t>
  </si>
  <si>
    <t>0543010986</t>
  </si>
  <si>
    <t>Francis Sarkodie</t>
  </si>
  <si>
    <t>202999623</t>
  </si>
  <si>
    <t>Kofi Yeboah</t>
  </si>
  <si>
    <t>Ar/P/Ac/2648</t>
  </si>
  <si>
    <t>Antwi Agyeirom Cooperative  Cocoa Farmers And Marketing Society Limited</t>
  </si>
  <si>
    <t>0507806944</t>
  </si>
  <si>
    <t>Joseph Boampong</t>
  </si>
  <si>
    <t>248987445</t>
  </si>
  <si>
    <t>James Yaw Obeng</t>
  </si>
  <si>
    <t>Ar/P/Ac/2744</t>
  </si>
  <si>
    <t>Pamuruso No.2</t>
  </si>
  <si>
    <t>Pamuruo No.2 Co-Orperative Cocoa Farmer And Marketing Society Limited</t>
  </si>
  <si>
    <t>0249933968</t>
  </si>
  <si>
    <t>Theophilus Nketiah</t>
  </si>
  <si>
    <t>0207827085</t>
  </si>
  <si>
    <t>David Owusu</t>
  </si>
  <si>
    <t>Ar/P/Ac/3698</t>
  </si>
  <si>
    <t>Gyamrakrom</t>
  </si>
  <si>
    <t>Gyamrakrom Co-Operative Cocoa Farmers And Marketing Society Limited</t>
  </si>
  <si>
    <t>Debra Camp</t>
  </si>
  <si>
    <t>Justice Frimpong-Manso</t>
  </si>
  <si>
    <t>0247691970</t>
  </si>
  <si>
    <t>Nanteeb Paul</t>
  </si>
  <si>
    <t>0207765769</t>
  </si>
  <si>
    <t>Kwabena Apomasu</t>
  </si>
  <si>
    <t>Ar/P/Ac/3314</t>
  </si>
  <si>
    <t>Debra No. 2</t>
  </si>
  <si>
    <t>Debra No.2 Nyame Nsa Wom Co-Operative Cocoa Farmers And Marketing Society Ltd</t>
  </si>
  <si>
    <t>0267592238</t>
  </si>
  <si>
    <t>Emmanuel Afriyie</t>
  </si>
  <si>
    <t>0554484219</t>
  </si>
  <si>
    <t>Atta Edward</t>
  </si>
  <si>
    <t>Ar/P/Ac/3036</t>
  </si>
  <si>
    <t>Kofi Dwumakrom</t>
  </si>
  <si>
    <t>Kofi Dwumakrom Co-Operative Cocoa Farmers And Marketing Society Ltd</t>
  </si>
  <si>
    <t>0553079655</t>
  </si>
  <si>
    <t>Christiana Konadu</t>
  </si>
  <si>
    <t>0541739363</t>
  </si>
  <si>
    <t>Akosua Abrafi</t>
  </si>
  <si>
    <t>Ar/P/Ac/3344</t>
  </si>
  <si>
    <t>Debra Camp Onua Do Women Co-Operative Cocoa Farmers And Marketing Society Ltd</t>
  </si>
  <si>
    <t>0244066038</t>
  </si>
  <si>
    <t>Appiah Frimpong M.</t>
  </si>
  <si>
    <t>0267767060</t>
  </si>
  <si>
    <t>Anane Appiah</t>
  </si>
  <si>
    <t>Ar/P/Ac/3333</t>
  </si>
  <si>
    <t>Toapae</t>
  </si>
  <si>
    <t>Toapae Boafo Y3 Na Co-Operative Cocoa Farmers And Marketing Society Ltd</t>
  </si>
  <si>
    <t>0547820569</t>
  </si>
  <si>
    <t>Nana Elvis Manu Sarfo</t>
  </si>
  <si>
    <t>0558374229</t>
  </si>
  <si>
    <t>Asare Boateng</t>
  </si>
  <si>
    <t>Ar/P/Ac/3144</t>
  </si>
  <si>
    <t>Debra Camp Co-Operative Cocoa Farmers And Marketing Society Ltd</t>
  </si>
  <si>
    <t>0559487275</t>
  </si>
  <si>
    <t>Bonga Edward</t>
  </si>
  <si>
    <t>0243111764</t>
  </si>
  <si>
    <t>Adu Daniel</t>
  </si>
  <si>
    <t>Ar/P/Ac/3113</t>
  </si>
  <si>
    <t>Debra Camp Nyame Nsa Wom Co-Operative Cocoa Farmers And Marketing Society Ltd</t>
  </si>
  <si>
    <t>242227890</t>
  </si>
  <si>
    <t>Dramani Abdulai</t>
  </si>
  <si>
    <t>548530545</t>
  </si>
  <si>
    <t>Kwabena Anator</t>
  </si>
  <si>
    <t>Ar/P/Ac/3334</t>
  </si>
  <si>
    <t>Achiase Daakye Nti Cooperative Cocoa Farmers And Marketing Society Ltd</t>
  </si>
  <si>
    <t>Emmanuel Karikari</t>
  </si>
  <si>
    <t>546716260</t>
  </si>
  <si>
    <t>Seth Kyei</t>
  </si>
  <si>
    <t>241820371</t>
  </si>
  <si>
    <t>23/12/2020</t>
  </si>
  <si>
    <t>Ar/P/Ac/3413</t>
  </si>
  <si>
    <t>Achiase No.1 )Kyena Cocoa Nti Cooperative Cocoa Farmers And Marketing Society</t>
  </si>
  <si>
    <t>547001219</t>
  </si>
  <si>
    <t>Jacob Basoah</t>
  </si>
  <si>
    <t>262183813</t>
  </si>
  <si>
    <t>Nana Antwi Bosiako</t>
  </si>
  <si>
    <t>Ar/P/Ac/3097</t>
  </si>
  <si>
    <t>Achiase Nwenso Cooperative Cocoa Farmers And Marketing Society Ltd</t>
  </si>
  <si>
    <t>540355439</t>
  </si>
  <si>
    <t>Felix Owusu Agyemang</t>
  </si>
  <si>
    <t>555279654</t>
  </si>
  <si>
    <t>Ar/P/Ac/2885</t>
  </si>
  <si>
    <t>Achiase Wodida Gyabi Cooperative Cocoa Farmers And Marketing Society Ltd</t>
  </si>
  <si>
    <t>55089900</t>
  </si>
  <si>
    <t>Addo Teteth</t>
  </si>
  <si>
    <t>249523078</t>
  </si>
  <si>
    <t>Kwabena Ofori</t>
  </si>
  <si>
    <t>Ar/P/Ac/3329</t>
  </si>
  <si>
    <t>Bonkeseso</t>
  </si>
  <si>
    <t>Bonkeseso Adwumapa Cooperative Cocoa Farmers And Marketing Society Ltd</t>
  </si>
  <si>
    <t>556351933</t>
  </si>
  <si>
    <t>Oscar Norwutey</t>
  </si>
  <si>
    <t>545963200</t>
  </si>
  <si>
    <t>Salifu Ayombri</t>
  </si>
  <si>
    <t>Ar/P/Ac/3330</t>
  </si>
  <si>
    <t>Boakyekrom Nyame Mmoa Me Cooperative Cocoa Farmers And Marketing Society Ltd</t>
  </si>
  <si>
    <t>248639460</t>
  </si>
  <si>
    <t>Kennedy Frimpong</t>
  </si>
  <si>
    <t>242953289</t>
  </si>
  <si>
    <t>Solomon Sarfo</t>
  </si>
  <si>
    <t>Ar/P/Ac/3030</t>
  </si>
  <si>
    <t>Abrosanse</t>
  </si>
  <si>
    <t>Abrosanse Yonkodo Cooperative Cocoa Farmers And Marketing Society Ltd</t>
  </si>
  <si>
    <t>506723070</t>
  </si>
  <si>
    <t>Ferdrick Nti Fordjour</t>
  </si>
  <si>
    <t>241745087</t>
  </si>
  <si>
    <t>Joshua Anning</t>
  </si>
  <si>
    <t>Ar/P/Ac/3882</t>
  </si>
  <si>
    <t>Addaikrom Nyame Mmere Cooperative Cocoa Farmers And Marketing Society</t>
  </si>
  <si>
    <t>244660234</t>
  </si>
  <si>
    <t>Kwabena Francis</t>
  </si>
  <si>
    <t>248655107</t>
  </si>
  <si>
    <t>Larbi Sampson</t>
  </si>
  <si>
    <t>Ar/P/Ac/3147</t>
  </si>
  <si>
    <t>Kojotire</t>
  </si>
  <si>
    <t>Kojotire Cooperative Cocoa Farmers And Marketing Society Ltd</t>
  </si>
  <si>
    <t>0546779941</t>
  </si>
  <si>
    <t>Chakra Daari</t>
  </si>
  <si>
    <t>249790481</t>
  </si>
  <si>
    <t>Manu Charles</t>
  </si>
  <si>
    <t>20/05/2021</t>
  </si>
  <si>
    <t>Ar/P/Ac/3796</t>
  </si>
  <si>
    <t>Manukrom Ahotofo Cooperative Cocoa Farmers And Marketing Society</t>
  </si>
  <si>
    <t>0247924368</t>
  </si>
  <si>
    <t>Felicia Amoah</t>
  </si>
  <si>
    <t>0204303057</t>
  </si>
  <si>
    <t>Kwame Opoku</t>
  </si>
  <si>
    <t>Ar/P/Ac/2351</t>
  </si>
  <si>
    <t>Abuoso</t>
  </si>
  <si>
    <t>Manso Abuoso Nyame Akwan Co-Operative Cocoa Farmers And Marketing Society</t>
  </si>
  <si>
    <t>Abuoso--Bayerebon No3</t>
  </si>
  <si>
    <t>0247924378</t>
  </si>
  <si>
    <t xml:space="preserve">Francis Donkor </t>
  </si>
  <si>
    <t>0242011033</t>
  </si>
  <si>
    <t xml:space="preserve">Stephen Nyame </t>
  </si>
  <si>
    <t>Ar/P/Ac/2822</t>
  </si>
  <si>
    <t>Manso Abuoso Adom Nti Co-Operative Cocoa Farmers And Marketing Society</t>
  </si>
  <si>
    <t>054 084 7310</t>
  </si>
  <si>
    <t xml:space="preserve">Yakubu Braimah </t>
  </si>
  <si>
    <t>0266353178</t>
  </si>
  <si>
    <t>Adwoa Kobi</t>
  </si>
  <si>
    <t>Ar/P/Ac/443</t>
  </si>
  <si>
    <t>Nyamebekyere Co-Operative Cocoa Farmers And Marketing Society</t>
  </si>
  <si>
    <t>0241392051</t>
  </si>
  <si>
    <t>Kwame Boadu</t>
  </si>
  <si>
    <t>0242078034</t>
  </si>
  <si>
    <t>Patrick Abambire</t>
  </si>
  <si>
    <t>Ar/P/Ac/2652</t>
  </si>
  <si>
    <t>Bayerebon No3</t>
  </si>
  <si>
    <t>Bayerebon No3 Co-Operative Cocoa Farmers And Marketing Society</t>
  </si>
  <si>
    <t>0242170482</t>
  </si>
  <si>
    <t xml:space="preserve">Justics Nkrumah Boateng </t>
  </si>
  <si>
    <t>0243352628</t>
  </si>
  <si>
    <t xml:space="preserve">Amadi Ouwedrago Mohammed </t>
  </si>
  <si>
    <t>Ar/P/Ac/2676</t>
  </si>
  <si>
    <t>Bayerebon No2</t>
  </si>
  <si>
    <t>Bayerebon No2 Co-Operative Cocoa Farmers And Marketing Society</t>
  </si>
  <si>
    <t>0542325571</t>
  </si>
  <si>
    <t>Kwaku Ashia</t>
  </si>
  <si>
    <t>0247623498</t>
  </si>
  <si>
    <t>Yaw Gyenin</t>
  </si>
  <si>
    <t>Ar/P/Ac/2675</t>
  </si>
  <si>
    <t>Bentekrom</t>
  </si>
  <si>
    <t>Bentekrom Onua Do Co-Operative Cocoa Farmers And Marketing Society</t>
  </si>
  <si>
    <t>0540347753</t>
  </si>
  <si>
    <t>Nana Kwaku Afful</t>
  </si>
  <si>
    <t>0248601547</t>
  </si>
  <si>
    <t>Daniel Agyei</t>
  </si>
  <si>
    <t>Ar/P/Ac/2815</t>
  </si>
  <si>
    <t>Bayerebon No1</t>
  </si>
  <si>
    <t>Bayerebon No1 Co-Operative Cocoa Farmers And Marketing Society</t>
  </si>
  <si>
    <t>0242073747</t>
  </si>
  <si>
    <t xml:space="preserve">Nuhu Mohammed </t>
  </si>
  <si>
    <t>0543635821</t>
  </si>
  <si>
    <t>Yussif Donkoh</t>
  </si>
  <si>
    <t>15/53/2020</t>
  </si>
  <si>
    <t>Ar/P/Ac/2878</t>
  </si>
  <si>
    <t>Kwadwo Fordjourkrom</t>
  </si>
  <si>
    <t>Kwadwo  Fordjourkrom Co-Operative Cocoa Farmers And Marketing Society</t>
  </si>
  <si>
    <t>0243834556</t>
  </si>
  <si>
    <t>Samuel Bio</t>
  </si>
  <si>
    <t>0541695208</t>
  </si>
  <si>
    <t>Eric Gyebi</t>
  </si>
  <si>
    <t>Ar/P/Ac/367</t>
  </si>
  <si>
    <t>Nnipa Nkyeremia</t>
  </si>
  <si>
    <t>Nnipa Nkyeremia Nso Nyame Ye (Ccp)  Co-Operative Cocoa Farmers And Marketing Society</t>
  </si>
  <si>
    <t>0248624441</t>
  </si>
  <si>
    <t>Theophilus Kofi Owusu</t>
  </si>
  <si>
    <t>Kwadwo Manu</t>
  </si>
  <si>
    <t>Ar/P/Ac/2665</t>
  </si>
  <si>
    <t>Nipankyeremia  Co-Operative Cocoa Farmers And Marketing Society</t>
  </si>
  <si>
    <t>0246639372</t>
  </si>
  <si>
    <t>Patrick Asamoah</t>
  </si>
  <si>
    <t>02479466835</t>
  </si>
  <si>
    <t xml:space="preserve">Yaw Konadu </t>
  </si>
  <si>
    <t>Ar/P/Ac/2810</t>
  </si>
  <si>
    <t>Kakatire</t>
  </si>
  <si>
    <t>Bayerebon Katakyire Peace And Love Co-Operative Cocoa Farmers And Marketing Society</t>
  </si>
  <si>
    <t>0241134173</t>
  </si>
  <si>
    <t>Suleman Mohammed</t>
  </si>
  <si>
    <t>0240041719</t>
  </si>
  <si>
    <t>Twumasi Akwasi</t>
  </si>
  <si>
    <t>10th  December, 2021</t>
  </si>
  <si>
    <t>Ar/P/Ac/3318</t>
  </si>
  <si>
    <t>Nantiedi</t>
  </si>
  <si>
    <t>Nantiedi/Nzemakrom Co-Operative Cocoa Farmers And Marketing Society Limited</t>
  </si>
  <si>
    <t>Nantiedi/Nzemakrom</t>
  </si>
  <si>
    <t>Kofi Sarfo Agyemang</t>
  </si>
  <si>
    <t>0247521586</t>
  </si>
  <si>
    <t>Yaw Mensah Festus</t>
  </si>
  <si>
    <t>0549140498</t>
  </si>
  <si>
    <t>George Agyemang</t>
  </si>
  <si>
    <t>Ar/P/Ac/437</t>
  </si>
  <si>
    <t>Kobriso</t>
  </si>
  <si>
    <t>Kobriso Cooperative Farmers And Marketing Society Limited</t>
  </si>
  <si>
    <t>Fahiakobo-Dawusaso (Fad)</t>
  </si>
  <si>
    <t>Wiafe Richard</t>
  </si>
  <si>
    <t>0594883778</t>
  </si>
  <si>
    <t>Emmanuel K. Sem</t>
  </si>
  <si>
    <t>0555920644</t>
  </si>
  <si>
    <t>Mathew K. Akowuah</t>
  </si>
  <si>
    <t>Ar/P/Ac/435</t>
  </si>
  <si>
    <t>Fahiakobo</t>
  </si>
  <si>
    <t>Fahiakobo Cooperative Farmers And Marketing Society Limited</t>
  </si>
  <si>
    <t>0554363066</t>
  </si>
  <si>
    <t>Boakye Akwasi</t>
  </si>
  <si>
    <t>0549668304</t>
  </si>
  <si>
    <t>Kwaku Donkor</t>
  </si>
  <si>
    <t>Ar/P/Ac/3137</t>
  </si>
  <si>
    <t>Appiakrakrom</t>
  </si>
  <si>
    <t>Appiah Krakrom Nkoso Cooperative Cocoa Farmers And Marketing Society Limited</t>
  </si>
  <si>
    <t>0546593132</t>
  </si>
  <si>
    <t xml:space="preserve">Osei Bonsu Philomina </t>
  </si>
  <si>
    <t>0243747672</t>
  </si>
  <si>
    <t>Kwaku Boadi</t>
  </si>
  <si>
    <t>Ar/P/Ac/438</t>
  </si>
  <si>
    <t>Hiamankwa Cooperative Farmers And Marketing Society Limited</t>
  </si>
  <si>
    <t>0541540708</t>
  </si>
  <si>
    <t>Azumah Phillip</t>
  </si>
  <si>
    <t>0546593070</t>
  </si>
  <si>
    <t>Ababio Cobbina Alex</t>
  </si>
  <si>
    <t>Ar/P/Ac/4155</t>
  </si>
  <si>
    <t>Dawusaso/Gyegyetreso</t>
  </si>
  <si>
    <t>Dawusaso/Gyegyetreso Nyame Akwan Cooperative  Cocoa Farmers And Marketing Society Limited</t>
  </si>
  <si>
    <t>0546352839</t>
  </si>
  <si>
    <t>Mensah Collins</t>
  </si>
  <si>
    <t>0556805338</t>
  </si>
  <si>
    <t>Amoako Kofi</t>
  </si>
  <si>
    <t>15/10/2021</t>
  </si>
  <si>
    <t>Ar/P/Ac/4139</t>
  </si>
  <si>
    <t>Dawusaso/Gyegyetreso Sunkwa Cooperative Cocoa Farmers  And Marketing Society Limited</t>
  </si>
  <si>
    <t>0551898564</t>
  </si>
  <si>
    <t>Gyansah Georgina</t>
  </si>
  <si>
    <t>0554144523</t>
  </si>
  <si>
    <t>Kwabena Opoku</t>
  </si>
  <si>
    <t>Ar/P/Ac/4150</t>
  </si>
  <si>
    <t>Gyegyetreso</t>
  </si>
  <si>
    <t>Gyegyetreso Abotre Ye Cooperative  Cocoa Farmers And Marketing Society Limited</t>
  </si>
  <si>
    <t>0246313364</t>
  </si>
  <si>
    <t>Danso Kwame</t>
  </si>
  <si>
    <t>0541483210</t>
  </si>
  <si>
    <t>Richard Amoh</t>
  </si>
  <si>
    <t>Ar/P/Ac/2840</t>
  </si>
  <si>
    <t>Asuminya</t>
  </si>
  <si>
    <t>Manso Asuminya Cooperative Cocoa Farmersand Marketing Society Limited</t>
  </si>
  <si>
    <t>0240068865</t>
  </si>
  <si>
    <t>Samuel Amankwa Fobi</t>
  </si>
  <si>
    <t>0240432034</t>
  </si>
  <si>
    <t>Amadu Issah</t>
  </si>
  <si>
    <t>Ar/P/Ac/2738</t>
  </si>
  <si>
    <t>Kofintikrom</t>
  </si>
  <si>
    <t>Kofintikrom Nyame Nsa Wom Cooperative Cocoa Farmers And Marketing Society Limited</t>
  </si>
  <si>
    <t>Kensakrom</t>
  </si>
  <si>
    <t>Osei-Wiafe Cosmos</t>
  </si>
  <si>
    <t>0556684524</t>
  </si>
  <si>
    <t>Martin Vidzah</t>
  </si>
  <si>
    <t>0553425579</t>
  </si>
  <si>
    <t>Moses A. Okyere</t>
  </si>
  <si>
    <t>Ar/P/Ac/2737</t>
  </si>
  <si>
    <t>Kensakrom Nyame Nsa Wom Cooperative Farmers And Marketing Society Limited</t>
  </si>
  <si>
    <t>0547546295</t>
  </si>
  <si>
    <t>Annah Pokua</t>
  </si>
  <si>
    <t>0546039200</t>
  </si>
  <si>
    <t>Naomi Kyei</t>
  </si>
  <si>
    <t>Ar/P/Ac/2729</t>
  </si>
  <si>
    <t>Kensakrom Women Cooperative Cocoa Farmers And Marketing Society Limited</t>
  </si>
  <si>
    <t>243587015</t>
  </si>
  <si>
    <t>Emmanuel Kwakye</t>
  </si>
  <si>
    <t>0247504831</t>
  </si>
  <si>
    <t>Kofi Asante</t>
  </si>
  <si>
    <t>Ar/P/Ac/2671</t>
  </si>
  <si>
    <t>Otaakrom</t>
  </si>
  <si>
    <t>Otaakrom Cooperative Cocoa Farmers And Marketing Society Limited</t>
  </si>
  <si>
    <t>0546610917</t>
  </si>
  <si>
    <t>Adwoa Tiwaa</t>
  </si>
  <si>
    <t>0548574811</t>
  </si>
  <si>
    <t>Kwabena Dwumah</t>
  </si>
  <si>
    <t>Ar/P/Ac/3665</t>
  </si>
  <si>
    <t>Otaakrom Peace And Love Cooperative Cocoa Farmers And Marketing Society Limited</t>
  </si>
  <si>
    <t>0549421450</t>
  </si>
  <si>
    <t>Nasimon Solomon</t>
  </si>
  <si>
    <t>0240500582</t>
  </si>
  <si>
    <t>Elijah Akwasi Botwey</t>
  </si>
  <si>
    <t>Ar/P/Ac/2730</t>
  </si>
  <si>
    <t>Akotaa</t>
  </si>
  <si>
    <t xml:space="preserve">Akotaa Odo Na Ye  Cooperative Cocoa Farmers And Marketing Society Limited
</t>
  </si>
  <si>
    <t>0547732270</t>
  </si>
  <si>
    <t>Henry Lutteroudt</t>
  </si>
  <si>
    <t>0554410534</t>
  </si>
  <si>
    <t>Emmanuel K. Brew</t>
  </si>
  <si>
    <t>Ar/P/Ac/2752</t>
  </si>
  <si>
    <t>Kofinyamekrom</t>
  </si>
  <si>
    <t>Kofinyamekrom Cooperative Cocoa Farmers And Marketing Society Limited</t>
  </si>
  <si>
    <t>0549000864</t>
  </si>
  <si>
    <t>Stephen Nkrumah</t>
  </si>
  <si>
    <t>0241299115</t>
  </si>
  <si>
    <t>Samuel Tweneboah Koduah</t>
  </si>
  <si>
    <t>Ar/P/Ac/2680</t>
  </si>
  <si>
    <t>Kofinyamekrom Biakoye  Cooperative Cocoa Farmers And Marketing Society Limited</t>
  </si>
  <si>
    <t>249181165</t>
  </si>
  <si>
    <t>Samuel Novor</t>
  </si>
  <si>
    <t>545119762</t>
  </si>
  <si>
    <t>Samuel Kwadwo Adu</t>
  </si>
  <si>
    <t>6Th May 2020</t>
  </si>
  <si>
    <t>Ar/P/Ac/2883</t>
  </si>
  <si>
    <t>Wansambire</t>
  </si>
  <si>
    <t>Wansambire Wo Didia Gyabi Co-Operative Cocoa Farmers And Marketing Society Limited</t>
  </si>
  <si>
    <t>Cosmos Gyasi</t>
  </si>
  <si>
    <t>557590755</t>
  </si>
  <si>
    <t>Patrick Addai</t>
  </si>
  <si>
    <t>552191069</t>
  </si>
  <si>
    <t>Nana Osei Kofi</t>
  </si>
  <si>
    <t>Ar/P/Ac/3328</t>
  </si>
  <si>
    <t>Dadwen Co-Operative Cocoa Farmers And Marketing Society Limited</t>
  </si>
  <si>
    <t>502675227</t>
  </si>
  <si>
    <t>Adjei Patrick</t>
  </si>
  <si>
    <t>0542892675</t>
  </si>
  <si>
    <t>Kwadwo Addo</t>
  </si>
  <si>
    <t>Ar/P/Ac/3335</t>
  </si>
  <si>
    <t>Kwame Peprah</t>
  </si>
  <si>
    <t>215236589</t>
  </si>
  <si>
    <t>Samuel Kofi Nukuter</t>
  </si>
  <si>
    <t>Ar/P/Ac/3317</t>
  </si>
  <si>
    <t>Nyame Akwan Co-Operative Cocoa Farmers And Marketing Society Limited</t>
  </si>
  <si>
    <t>208999458</t>
  </si>
  <si>
    <t>James Blanny</t>
  </si>
  <si>
    <t>275553753</t>
  </si>
  <si>
    <t>Nana Baffour Donkor</t>
  </si>
  <si>
    <t>3Rd June 2020</t>
  </si>
  <si>
    <t>Ar/P/Ac/3024</t>
  </si>
  <si>
    <t>Awisesu</t>
  </si>
  <si>
    <t>Awisesu Odo Na Eye Co-Operative Cocoa Farmers And Marketing Society Limited</t>
  </si>
  <si>
    <t>208634324</t>
  </si>
  <si>
    <t>Bernard Asare</t>
  </si>
  <si>
    <t>5492481705</t>
  </si>
  <si>
    <t>Ar/P/Ac/3026</t>
  </si>
  <si>
    <t>Awisesu Abrabopa Co-Operative Cocoa Farmers And Marketing Society Limited</t>
  </si>
  <si>
    <t>206741457</t>
  </si>
  <si>
    <t>Owusu Afriyie</t>
  </si>
  <si>
    <t>546292102</t>
  </si>
  <si>
    <t>Shaban Kadir</t>
  </si>
  <si>
    <t>23Rd December 2020</t>
  </si>
  <si>
    <t>Ar/P/Ac/3416</t>
  </si>
  <si>
    <t>Aniantent3M</t>
  </si>
  <si>
    <t>Beposo Awurade Ne Me Hwefo Co-Operative Cocoa Farmers And Marketing Society Ltd</t>
  </si>
  <si>
    <t>507324918</t>
  </si>
  <si>
    <t>592472771</t>
  </si>
  <si>
    <t>Yakubu Mohammed</t>
  </si>
  <si>
    <t>Ar/P/Ac/3414</t>
  </si>
  <si>
    <t>Aniante Ntem Onyankopon Ye Baako Pe Co-Operative Cocoa Farmers And Marketing Society Limited</t>
  </si>
  <si>
    <t>207381011</t>
  </si>
  <si>
    <t>545423083</t>
  </si>
  <si>
    <t>Joseph Amo Marfo</t>
  </si>
  <si>
    <t>Ar/P/Ac/2733</t>
  </si>
  <si>
    <t>Anwiam</t>
  </si>
  <si>
    <t>Anwiam Ye Adwuma Den Co-Operative Cocoa Farmers And Marketing Society Limited</t>
  </si>
  <si>
    <t>0206808370</t>
  </si>
  <si>
    <t>Tetteh Jacob</t>
  </si>
  <si>
    <t>542706159</t>
  </si>
  <si>
    <t>Maxwell Mensah</t>
  </si>
  <si>
    <t>13Th August 2020</t>
  </si>
  <si>
    <t>Ar/P/Ac/3150</t>
  </si>
  <si>
    <t>Krobo</t>
  </si>
  <si>
    <t>Krobo Co-Operative Cocoa Farmers And Marketing Society Ltd</t>
  </si>
  <si>
    <t>207006522</t>
  </si>
  <si>
    <t>542921174</t>
  </si>
  <si>
    <t>Adu Samuel Gyamfi</t>
  </si>
  <si>
    <t>Ar/P/Ac/3022</t>
  </si>
  <si>
    <t>Akyeakrom</t>
  </si>
  <si>
    <t>Akyeakrom Co-Operative Cocoa Farmers And Marketing Society Limited</t>
  </si>
  <si>
    <t>540341610</t>
  </si>
  <si>
    <t>Yankson Daniel Kofi</t>
  </si>
  <si>
    <t>241714636</t>
  </si>
  <si>
    <t>Joseph Dapaah</t>
  </si>
  <si>
    <t>28/01/2020</t>
  </si>
  <si>
    <t>Ar/P/Ac/2766</t>
  </si>
  <si>
    <t>Banniekrom</t>
  </si>
  <si>
    <t>Berniekrom Coop. Cocoa Farmers And Mrkerting Society Limited</t>
  </si>
  <si>
    <t xml:space="preserve">Banniekrom </t>
  </si>
  <si>
    <t>Florence Amoakohene</t>
  </si>
  <si>
    <t>554214962</t>
  </si>
  <si>
    <t>Seidu Issaka</t>
  </si>
  <si>
    <t>540986943</t>
  </si>
  <si>
    <t>Opoku Ware Stephen</t>
  </si>
  <si>
    <t>Ar/P/Ac/2712</t>
  </si>
  <si>
    <t>Ohankwanta</t>
  </si>
  <si>
    <t>Ohankwanta Coop. Cocoa Farmers And Marketing Society Limted</t>
  </si>
  <si>
    <t>545248933</t>
  </si>
  <si>
    <t>Obeng Anthony</t>
  </si>
  <si>
    <t>245674085</t>
  </si>
  <si>
    <t>Abubila Yahaya</t>
  </si>
  <si>
    <t>Ar/P/Ac/2764</t>
  </si>
  <si>
    <t>Atwima Takoradi</t>
  </si>
  <si>
    <t>Atwima Takoradi Di Nokore Coop. Cocoa Farmers And Marketing Society Limited</t>
  </si>
  <si>
    <t>546266118</t>
  </si>
  <si>
    <t>Nichollas Kuffuor</t>
  </si>
  <si>
    <t>547944147</t>
  </si>
  <si>
    <t>Kwakye Gabriel</t>
  </si>
  <si>
    <t>Ar/P/Ac/2736</t>
  </si>
  <si>
    <t>Krachikrom</t>
  </si>
  <si>
    <t>Krachikrom Coop. Cocoa Farmers And Marketing Society Limited</t>
  </si>
  <si>
    <t>0500375557</t>
  </si>
  <si>
    <t>John Ofori Baffour</t>
  </si>
  <si>
    <t>550864896</t>
  </si>
  <si>
    <t>Yaw Ofori</t>
  </si>
  <si>
    <t>Ar/P/Ac/469</t>
  </si>
  <si>
    <t>Asaman</t>
  </si>
  <si>
    <t>Asaman Co-Operative Farmers And Maketing Society Limited</t>
  </si>
  <si>
    <t>Emmanuel Kaning</t>
  </si>
  <si>
    <t>0543013678</t>
  </si>
  <si>
    <t>Kingsley Opoku</t>
  </si>
  <si>
    <t>500589378</t>
  </si>
  <si>
    <t>Kwasi Gyau</t>
  </si>
  <si>
    <t>20/03/2020</t>
  </si>
  <si>
    <t>Ar/P/Ac/2985</t>
  </si>
  <si>
    <t>Offinho Asamang Nyamekyekrrom Co-Operativ Farmers And Marketing Socieety Limited</t>
  </si>
  <si>
    <t>0547111555</t>
  </si>
  <si>
    <t>Eric Mensah</t>
  </si>
  <si>
    <t>556682680</t>
  </si>
  <si>
    <t>Francis Anning</t>
  </si>
  <si>
    <t>20/2/2020</t>
  </si>
  <si>
    <t>Ar/P/Ac/2825</t>
  </si>
  <si>
    <t>Edwenase</t>
  </si>
  <si>
    <t>Edwenase-Abuosokwanso Farmers Co-Operative And Marketing Society Limited</t>
  </si>
  <si>
    <t>0552123826</t>
  </si>
  <si>
    <t>Adu Boahen</t>
  </si>
  <si>
    <t>Mathew Nimako</t>
  </si>
  <si>
    <t>Ar/P/Ac/442</t>
  </si>
  <si>
    <t>Ayiem</t>
  </si>
  <si>
    <t>Ayiem Cocoa Life Co-Operative Farmers And Marketing Society Limited</t>
  </si>
  <si>
    <t>540605365</t>
  </si>
  <si>
    <t>Stephen Gyamfi</t>
  </si>
  <si>
    <t>265208883</t>
  </si>
  <si>
    <t>Emmanuel Ofori</t>
  </si>
  <si>
    <t>24/02/2020</t>
  </si>
  <si>
    <t>Ar/P/Ac/2833</t>
  </si>
  <si>
    <t>Ayiem Odo Ye Cocoa Farmers And Marketing Society Limited</t>
  </si>
  <si>
    <t>0547110997</t>
  </si>
  <si>
    <t>Francis T. Frimpong</t>
  </si>
  <si>
    <t>554467970</t>
  </si>
  <si>
    <t>James Asante</t>
  </si>
  <si>
    <t>14/12/2011</t>
  </si>
  <si>
    <t>Ar/P/Ac/405</t>
  </si>
  <si>
    <t>Edwenase (Ccp) Co-Operative Farmers And Marketing Society Limited</t>
  </si>
  <si>
    <t>0249150487</t>
  </si>
  <si>
    <t>Richard Nyarkoh</t>
  </si>
  <si>
    <t>Ar/P/Ac/1993</t>
  </si>
  <si>
    <t>Manso Edwenase Yonkopaye Co-Operative Farmers And Marketing Society Limited</t>
  </si>
  <si>
    <t>0553943489</t>
  </si>
  <si>
    <t>Alex Mensah</t>
  </si>
  <si>
    <t>0247239421</t>
  </si>
  <si>
    <t>Isaac Oppong</t>
  </si>
  <si>
    <t>Ar/P/Ac/2839</t>
  </si>
  <si>
    <t>Addaikrom Gye Nyame Cooperative Cocoa Farmers And Marketing Society Limited</t>
  </si>
  <si>
    <t>Nyinahin Anafo</t>
  </si>
  <si>
    <t>Lydia Teye</t>
  </si>
  <si>
    <t>0540325200</t>
  </si>
  <si>
    <t>Asafo Adjei Emmanuel</t>
  </si>
  <si>
    <t>0541404962</t>
  </si>
  <si>
    <t>Yaw Akomeah</t>
  </si>
  <si>
    <t>Ar/P/Ac/3050</t>
  </si>
  <si>
    <t>Ntobroso Cooperative Cocoa Farmers And Marketing Society Limited</t>
  </si>
  <si>
    <t>0556594361</t>
  </si>
  <si>
    <t>Albert Kumah Mensah</t>
  </si>
  <si>
    <t>0240713911</t>
  </si>
  <si>
    <t>Ibrahim Alhassan</t>
  </si>
  <si>
    <t>Ar/P/Ac/2767</t>
  </si>
  <si>
    <t>Nhinahin</t>
  </si>
  <si>
    <t>Nhinahin Anafo Business Cooperative Farmers And Marketing Society</t>
  </si>
  <si>
    <t>201883382</t>
  </si>
  <si>
    <t>Yiborku John</t>
  </si>
  <si>
    <t>206144510</t>
  </si>
  <si>
    <t xml:space="preserve">Ali Mohammed </t>
  </si>
  <si>
    <t>Ar/P/Ac/3699</t>
  </si>
  <si>
    <t xml:space="preserve">Di Asempa Asisie Ny3 Cooperative Farmers And Marketing Society </t>
  </si>
  <si>
    <t xml:space="preserve">Nyantakyi Abigail </t>
  </si>
  <si>
    <t>0502738909</t>
  </si>
  <si>
    <t>Konlou Matey</t>
  </si>
  <si>
    <t>0542440891</t>
  </si>
  <si>
    <t>Yeboah Emmanuel</t>
  </si>
  <si>
    <t>Ar/P/Ac/3726</t>
  </si>
  <si>
    <t>Amankwakrom Gruma Zongo Cooperative Cocoa Farmers And Marketing Society</t>
  </si>
  <si>
    <t>205094376</t>
  </si>
  <si>
    <t>Bationo Bernard</t>
  </si>
  <si>
    <t>200611191</t>
  </si>
  <si>
    <t>Obuu Kwabena</t>
  </si>
  <si>
    <t>Ar/P/Ac/2739</t>
  </si>
  <si>
    <t xml:space="preserve">Hwediem </t>
  </si>
  <si>
    <t xml:space="preserve">Hwediem Yie Y)Cooperative Farmers And Marketing Society </t>
  </si>
  <si>
    <t>201540054</t>
  </si>
  <si>
    <t>Mohammed Sulemani</t>
  </si>
  <si>
    <t>0542971769</t>
  </si>
  <si>
    <t>Apraku Johnson</t>
  </si>
  <si>
    <t>Ar/P/Ac/3706</t>
  </si>
  <si>
    <t>Okyerekrom Nyame Tumi So Cooperative Farmers And Marketting Society</t>
  </si>
  <si>
    <t>209295205</t>
  </si>
  <si>
    <t>Twumasi Desmond</t>
  </si>
  <si>
    <t>209871438</t>
  </si>
  <si>
    <t xml:space="preserve">Seth Antwi </t>
  </si>
  <si>
    <t>30/04/2020</t>
  </si>
  <si>
    <t>Ar/P/Ac/2816</t>
  </si>
  <si>
    <t xml:space="preserve">Bredi Fa Nyonkopa Cooperative Farmers And Marketing Society </t>
  </si>
  <si>
    <t>240263534</t>
  </si>
  <si>
    <t>Wiafe Akenten Andrews</t>
  </si>
  <si>
    <t>208748654</t>
  </si>
  <si>
    <t xml:space="preserve">Isaac Tawiah </t>
  </si>
  <si>
    <t>Ar/P/Ac/2673</t>
  </si>
  <si>
    <t xml:space="preserve">Nnobeagya Farmers Cooperative And Marketing Society </t>
  </si>
  <si>
    <t>207621840</t>
  </si>
  <si>
    <t>Yaw Asitey</t>
  </si>
  <si>
    <t>555975883</t>
  </si>
  <si>
    <t>Osei Kwame</t>
  </si>
  <si>
    <t>Aboabogya</t>
  </si>
  <si>
    <t>Aboabogya Odo Na Eye Cooperative  Cocoa Farmers And Marketing Society</t>
  </si>
  <si>
    <t>205818493</t>
  </si>
  <si>
    <t>Gyabaa-Takyi David</t>
  </si>
  <si>
    <t>208928532</t>
  </si>
  <si>
    <t>Kwaku Gamoa</t>
  </si>
  <si>
    <t>Ar/P/Ac/3668</t>
  </si>
  <si>
    <t>Aboabogya No. 2 Odo Na Eye Cooperative Farmers And Marketing Society</t>
  </si>
  <si>
    <t>507382369</t>
  </si>
  <si>
    <t>Fiakorme Moses</t>
  </si>
  <si>
    <t>502758040</t>
  </si>
  <si>
    <t>Nana Kwame Aidoo</t>
  </si>
  <si>
    <t>Ar/P/Ac/2843</t>
  </si>
  <si>
    <t>Amankwakrom</t>
  </si>
  <si>
    <t>Adamase D) Wo Yonko Se Wo Ho Cooperative Cocoa Farmers And Marketing Society</t>
  </si>
  <si>
    <t>543632215</t>
  </si>
  <si>
    <t>205693975</t>
  </si>
  <si>
    <t>Fatimata Ali</t>
  </si>
  <si>
    <t>Ar/P/Ac/3737</t>
  </si>
  <si>
    <t>Aboabogya Kae Me Bre Women Cooperative Farmers And Marketing Society</t>
  </si>
  <si>
    <t>502482700</t>
  </si>
  <si>
    <t>Ofori Kwaku</t>
  </si>
  <si>
    <t>206509430</t>
  </si>
  <si>
    <t xml:space="preserve">Kwadwo Afriyie </t>
  </si>
  <si>
    <t>Ar/P/Ac/2858</t>
  </si>
  <si>
    <t xml:space="preserve">Amankwakrom </t>
  </si>
  <si>
    <t xml:space="preserve">Amankwakrom Di Asempa Cooperative Farmers And Marketing Society </t>
  </si>
  <si>
    <t>542522259</t>
  </si>
  <si>
    <t>Kwame Asamoah</t>
  </si>
  <si>
    <t>553277353</t>
  </si>
  <si>
    <t>Banahene Kofi</t>
  </si>
  <si>
    <t>Ar/P/Ac/2718</t>
  </si>
  <si>
    <t xml:space="preserve">Ampofokrom </t>
  </si>
  <si>
    <t xml:space="preserve">Ampofokrom  Nso Nyame Ye Cooperative  Cocoa Farmers And Marketing Society </t>
  </si>
  <si>
    <t>507947580</t>
  </si>
  <si>
    <t>Lambiboique Kwadwo</t>
  </si>
  <si>
    <t>503840444</t>
  </si>
  <si>
    <t xml:space="preserve">Alex Mohammed </t>
  </si>
  <si>
    <t>Ar/P/Ac/2734</t>
  </si>
  <si>
    <t xml:space="preserve">Okyerekrom Nyame Mmre Cooperative Cocoa Farmers And Marketing Society </t>
  </si>
  <si>
    <t>Bernard Kontoh</t>
  </si>
  <si>
    <t>205007569</t>
  </si>
  <si>
    <t xml:space="preserve">Godfred Tawiah </t>
  </si>
  <si>
    <t>Ar/P/Ac/3673</t>
  </si>
  <si>
    <t xml:space="preserve">Okyerekrom Nsroma Cooperative  Cocoafarmers And Marketing Society </t>
  </si>
  <si>
    <t>502601764</t>
  </si>
  <si>
    <t>Ofori Mensah Samuel</t>
  </si>
  <si>
    <t>242022228</t>
  </si>
  <si>
    <t>Wiafe John</t>
  </si>
  <si>
    <t>Ar/P/Ac/2723</t>
  </si>
  <si>
    <t xml:space="preserve">Aboabogya </t>
  </si>
  <si>
    <t xml:space="preserve">Aboabogya Cooperative Farmers And Marketing Society </t>
  </si>
  <si>
    <t>0243943758</t>
  </si>
  <si>
    <t>Augustine Tawiah</t>
  </si>
  <si>
    <t>0246107013</t>
  </si>
  <si>
    <t>Treve Simon</t>
  </si>
  <si>
    <t>Ar/P/Ac/3048</t>
  </si>
  <si>
    <t>Nsuontem</t>
  </si>
  <si>
    <t xml:space="preserve"> Nsuotem Nyame Na Aye Cooperative Cocoa Farmers And Marketing Society</t>
  </si>
  <si>
    <t>Tano -Dumasi</t>
  </si>
  <si>
    <t>Afrifa Ampofo</t>
  </si>
  <si>
    <t>0542103671</t>
  </si>
  <si>
    <t>Amofa Dickson</t>
  </si>
  <si>
    <t>0241735810</t>
  </si>
  <si>
    <t>Jacob Kwabena Adarkwa</t>
  </si>
  <si>
    <t>Ar/P/Ac/3822</t>
  </si>
  <si>
    <t>Nsuontem Onuado Na Ye Cooperative Cocoa Farmers And Marketing Society</t>
  </si>
  <si>
    <t>0248601963</t>
  </si>
  <si>
    <t>Daniel Kingsley Nimoh</t>
  </si>
  <si>
    <t>506701818</t>
  </si>
  <si>
    <t>Offin Kwame Alex</t>
  </si>
  <si>
    <t>Ar/P/Ac/2740</t>
  </si>
  <si>
    <t>Yaw Barimah</t>
  </si>
  <si>
    <t>Kalongo Kwarteng Cooperative Cocoa Farmers And Marketing Society</t>
  </si>
  <si>
    <t>0205912549</t>
  </si>
  <si>
    <t>Christopher O. Nsiah</t>
  </si>
  <si>
    <t>0501020918</t>
  </si>
  <si>
    <t>Addai Awuah</t>
  </si>
  <si>
    <t>Owusukrom Odo Na Ye Cooperative Cocoa Farmers And Marketing Socity</t>
  </si>
  <si>
    <t>0553256305</t>
  </si>
  <si>
    <t>Kwabena Agyemang</t>
  </si>
  <si>
    <t>0245700154</t>
  </si>
  <si>
    <t>James Tawia</t>
  </si>
  <si>
    <t>Ar/P/Ac/3682</t>
  </si>
  <si>
    <t>Owusukrom Nyamebekyere Cooperative Cocoa Farmers And Marketing Society</t>
  </si>
  <si>
    <t>0541400425</t>
  </si>
  <si>
    <t>Amanzi Anthony</t>
  </si>
  <si>
    <t>0557304617</t>
  </si>
  <si>
    <t>David Datam</t>
  </si>
  <si>
    <t>24/03/2021</t>
  </si>
  <si>
    <t>Ar/P/Ac/3734</t>
  </si>
  <si>
    <t>Patasi</t>
  </si>
  <si>
    <t>Patasi Ntommem Cooperative Cocoa Farmers And Marketing Society</t>
  </si>
  <si>
    <t>0502098426</t>
  </si>
  <si>
    <t>Samua K. Musa</t>
  </si>
  <si>
    <t>0244603527</t>
  </si>
  <si>
    <t>John Kwame Boadi</t>
  </si>
  <si>
    <t>Ar/P/Ac/3730</t>
  </si>
  <si>
    <t>Patasi Biakoye Cooperative Cocoa Farmers And Marketing Society</t>
  </si>
  <si>
    <t>0206105856</t>
  </si>
  <si>
    <t>0249420492</t>
  </si>
  <si>
    <t>Yaw Ayoma</t>
  </si>
  <si>
    <t>Ar/P/Ac/3710</t>
  </si>
  <si>
    <t>Patasi Aduonu Num Cooperative Cocoa Farmers And Marketing Societ</t>
  </si>
  <si>
    <t>0559287020</t>
  </si>
  <si>
    <t>Peter Nyarko</t>
  </si>
  <si>
    <t>0545935266</t>
  </si>
  <si>
    <t>John Darko Kuffour</t>
  </si>
  <si>
    <t>Ar/P/Ac/2768</t>
  </si>
  <si>
    <t>Tano-Dumasi</t>
  </si>
  <si>
    <t>Tano Dumaso Kroye Cooperative Cocoa Farmers And Marketing Society</t>
  </si>
  <si>
    <t>0247610090</t>
  </si>
  <si>
    <t>Monica Bekoe</t>
  </si>
  <si>
    <t>0544734814</t>
  </si>
  <si>
    <t>Nana A Marfowaah</t>
  </si>
  <si>
    <t>Ar/P/Ac/3669</t>
  </si>
  <si>
    <t>Tano Dumasi Biakoye Ladies Cooperative Cocoa Farmers And Marketing Society</t>
  </si>
  <si>
    <t>0557480595</t>
  </si>
  <si>
    <t>Joseph A. Mensah</t>
  </si>
  <si>
    <t>0558606376</t>
  </si>
  <si>
    <t>Abdulai Dramani</t>
  </si>
  <si>
    <t>Ar/P/Ac/3709</t>
  </si>
  <si>
    <t>Tano-Dumasi Adwumapa Co-Operative Cocoa Farmers And Marketing Society Limited</t>
  </si>
  <si>
    <t>0559151384</t>
  </si>
  <si>
    <t>David A. Frimpong</t>
  </si>
  <si>
    <t>0552136667</t>
  </si>
  <si>
    <t>James Kwadwo Antwi</t>
  </si>
  <si>
    <t>Tano-Dumasi Nyame Ye Do Cooperative Cocoa Farmers And Marketing Society</t>
  </si>
  <si>
    <t>0544535045</t>
  </si>
  <si>
    <t>Peter Amoh Fordjour</t>
  </si>
  <si>
    <t>0546356196</t>
  </si>
  <si>
    <t>Richard Kumah Bonsie</t>
  </si>
  <si>
    <t>Ar/P/Ac/3797</t>
  </si>
  <si>
    <t>Gyereso</t>
  </si>
  <si>
    <t>Gyereso Yonkodo Co-Operative Cocoa Farmers And Marketing Society Limited</t>
  </si>
  <si>
    <t>0247778906</t>
  </si>
  <si>
    <t>Nsiah Jacob Appiah</t>
  </si>
  <si>
    <t>0246982672</t>
  </si>
  <si>
    <t>G. K. Nsiah</t>
  </si>
  <si>
    <t>Ar/P/Ac/2678</t>
  </si>
  <si>
    <t>Gyereso Co -Operative Cocoa Farmers And Marketing Society Limited</t>
  </si>
  <si>
    <t>0555805453</t>
  </si>
  <si>
    <t>Raymond Kofi Manu</t>
  </si>
  <si>
    <t>0242068803</t>
  </si>
  <si>
    <t>George Okra</t>
  </si>
  <si>
    <t>Ar/P/Ac/3031</t>
  </si>
  <si>
    <t>Yaw Krakrom</t>
  </si>
  <si>
    <t>Yaw Krakrom Cooperative Cocoa Farmers And Marketing Society</t>
  </si>
  <si>
    <t>0556353104</t>
  </si>
  <si>
    <t>Issaka Mohammed</t>
  </si>
  <si>
    <t>0542122724</t>
  </si>
  <si>
    <t>Adjei David</t>
  </si>
  <si>
    <t>24Th March, 2020</t>
  </si>
  <si>
    <t>Ar/P/Ac/2820</t>
  </si>
  <si>
    <t>Bayerebon No6</t>
  </si>
  <si>
    <t>Bayerebon No6 Unity Cooperative Cocoa Farmers And Marketing Society Limited</t>
  </si>
  <si>
    <t>Bayerebon No5</t>
  </si>
  <si>
    <t>Nyarko Kwesi John</t>
  </si>
  <si>
    <t>0550283612</t>
  </si>
  <si>
    <t>0242664471</t>
  </si>
  <si>
    <t>Daniel Kwabena Bina</t>
  </si>
  <si>
    <t>7Th February, 2020</t>
  </si>
  <si>
    <t>Ar/P/Ac/2811</t>
  </si>
  <si>
    <t>Bayerebon No4</t>
  </si>
  <si>
    <t>Bayerebon No4 Kroye Cooperative Cocoa Farmers And Marketing Society Limited</t>
  </si>
  <si>
    <t>0248166259</t>
  </si>
  <si>
    <t>0592934205</t>
  </si>
  <si>
    <t>Peter Mensah</t>
  </si>
  <si>
    <t>30Th January, 2020</t>
  </si>
  <si>
    <t>Bayerebon No5 Cooperative Cocoa Farmers And Marketing Society Limited</t>
  </si>
  <si>
    <t>0551239771</t>
  </si>
  <si>
    <t>Joyce Antwi Agyei</t>
  </si>
  <si>
    <t>0549159454</t>
  </si>
  <si>
    <t>Yaa Tanaa</t>
  </si>
  <si>
    <t>15Th February, 2021</t>
  </si>
  <si>
    <t>Ar/P/Ac/3694</t>
  </si>
  <si>
    <t>Bayerebon No5 Abotare Ye Women Cooperative Cocoa Farmers And Marketing Society Limited</t>
  </si>
  <si>
    <t>0248100461</t>
  </si>
  <si>
    <t>Paul Ohene Agyekum</t>
  </si>
  <si>
    <t>0208082860</t>
  </si>
  <si>
    <t>Agyapong Amos</t>
  </si>
  <si>
    <t>4Th May, 2020</t>
  </si>
  <si>
    <t>Ar/P/Ac/3023</t>
  </si>
  <si>
    <t>Nkwaseatan</t>
  </si>
  <si>
    <t>Nkwaseatan Cooperative Cocoa Farmers And Marketing Society Limited</t>
  </si>
  <si>
    <t>0246841344</t>
  </si>
  <si>
    <t>Robert Tetteh</t>
  </si>
  <si>
    <t>0248240283</t>
  </si>
  <si>
    <t>16Th June,2021</t>
  </si>
  <si>
    <t>Domeabra Cooperative Cocoa Farmers And Marketing Society Limited</t>
  </si>
  <si>
    <t>0558468652</t>
  </si>
  <si>
    <t>0549389647</t>
  </si>
  <si>
    <t>John Antwi Bosiako</t>
  </si>
  <si>
    <t>20Th February, 2020</t>
  </si>
  <si>
    <t>Ar/P/Ac/2813</t>
  </si>
  <si>
    <t>Bayerebon Yaw Manukrom</t>
  </si>
  <si>
    <t>Bayerebon Yaw Manukrom Cooperative Cocoa Farmers And Marketing Society Limited</t>
  </si>
  <si>
    <t>0248712953</t>
  </si>
  <si>
    <t>Joseph Nkrumah</t>
  </si>
  <si>
    <t>0244373749</t>
  </si>
  <si>
    <t>Adam Musah</t>
  </si>
  <si>
    <t>Ar/P/Ac/2762</t>
  </si>
  <si>
    <t>Tawiakrom</t>
  </si>
  <si>
    <t>Tawiakrom Mens Cooperative Cocoa Farmers And Marketing Society Limited</t>
  </si>
  <si>
    <t>0554288462</t>
  </si>
  <si>
    <t>Mary Gbadago</t>
  </si>
  <si>
    <t>0555225381</t>
  </si>
  <si>
    <t>Ackah Sussana</t>
  </si>
  <si>
    <t>12Th February, 2021</t>
  </si>
  <si>
    <t>Ar/P/Ac/3733</t>
  </si>
  <si>
    <t>Tawiakrom Odo Ne Asomdwie Women Cooperative Cocoa Farmers And Marketing Society Limited</t>
  </si>
  <si>
    <t>0249618465</t>
  </si>
  <si>
    <t>Obour Eric</t>
  </si>
  <si>
    <t>0249930207</t>
  </si>
  <si>
    <t>Joseph Geoffrey Antobre</t>
  </si>
  <si>
    <t>18Th February,2020</t>
  </si>
  <si>
    <t>Ar/P/Ac/2819</t>
  </si>
  <si>
    <t>Bayerebon Pakyi</t>
  </si>
  <si>
    <t>Bayerebon Pakyi Co-Operative Cocoa Farmers And Marketing Society Limited</t>
  </si>
  <si>
    <t>266590549</t>
  </si>
  <si>
    <t>Ama Pokuaa</t>
  </si>
  <si>
    <t>269376217</t>
  </si>
  <si>
    <t>Lucy Osei</t>
  </si>
  <si>
    <t>22/9/2020</t>
  </si>
  <si>
    <t>Ar/P/Ac/3336</t>
  </si>
  <si>
    <t>Kyeamekrom</t>
  </si>
  <si>
    <t>Kyeamekrom Women Cocoa Farmers Cooperative And Marketing Society</t>
  </si>
  <si>
    <t>Sintim Kwabena Edwin</t>
  </si>
  <si>
    <t>268447614</t>
  </si>
  <si>
    <t>Rita Ayaaba</t>
  </si>
  <si>
    <t>505394780</t>
  </si>
  <si>
    <t>Veronica Agyei</t>
  </si>
  <si>
    <t>Ar/P/Ac/3666</t>
  </si>
  <si>
    <t>Afriyiekrom Bowohomoden Women Cocoa Farmers Cooperative And Marketing Society</t>
  </si>
  <si>
    <t>274687669</t>
  </si>
  <si>
    <t>Ndedago Atilati</t>
  </si>
  <si>
    <t>267613844</t>
  </si>
  <si>
    <t>Yaw Boame</t>
  </si>
  <si>
    <t>Ar/P/Ac/3729</t>
  </si>
  <si>
    <t>Beyedenkrom</t>
  </si>
  <si>
    <t>Beyedenkrom Nhyira Cocoa Farmers Cooperative And Marketing Society</t>
  </si>
  <si>
    <t>208329437</t>
  </si>
  <si>
    <t>205379704</t>
  </si>
  <si>
    <t>Daniel Fofie</t>
  </si>
  <si>
    <t>Ar/P/Ac/3326</t>
  </si>
  <si>
    <t>Addaikrom Cocoa Farmers Cooperative And Marketing Society</t>
  </si>
  <si>
    <t>Alidu Alhassan</t>
  </si>
  <si>
    <t>265045780</t>
  </si>
  <si>
    <t>Ar/P/Ac/3689</t>
  </si>
  <si>
    <t>Beyedenkrom Cocoa Life Cocoa Farmers Cooperative And Marketing Society</t>
  </si>
  <si>
    <t>203803360</t>
  </si>
  <si>
    <t>Stephen Agyei</t>
  </si>
  <si>
    <t>541943589</t>
  </si>
  <si>
    <t>Kwabena Joseph</t>
  </si>
  <si>
    <t>Ar/P/Ac/3701</t>
  </si>
  <si>
    <t>Afriyiekrom Youth Cocoa Farmers Cooperative And Marketing Society</t>
  </si>
  <si>
    <t>247075393</t>
  </si>
  <si>
    <t>Atia Bismark</t>
  </si>
  <si>
    <t>555729298</t>
  </si>
  <si>
    <t>Attaa Gyamfuah</t>
  </si>
  <si>
    <t>Ar/P/Ac/3687</t>
  </si>
  <si>
    <t>Oseikrom Nso Nyame Ye Cocoa Farmers Cooperative And Marketing Society</t>
  </si>
  <si>
    <t>243938656</t>
  </si>
  <si>
    <t>Adjei Dacosta</t>
  </si>
  <si>
    <t>267246402</t>
  </si>
  <si>
    <t>Emmanuel Osei</t>
  </si>
  <si>
    <t>20/3/2021</t>
  </si>
  <si>
    <t>Nsuontem Onua Do Cocoa Farmers Cooperative And Marketing Society</t>
  </si>
  <si>
    <t>263966712</t>
  </si>
  <si>
    <t>592472289</t>
  </si>
  <si>
    <t>Ar/P/Ac/3720</t>
  </si>
  <si>
    <t>Oseikrom Nkwanta</t>
  </si>
  <si>
    <t>Ababiokrom Cocoa Farmers Cooperative And Marketing Society</t>
  </si>
  <si>
    <t>265739318</t>
  </si>
  <si>
    <t>Joseph Covenant</t>
  </si>
  <si>
    <t>552873801</t>
  </si>
  <si>
    <t>Pruida Anthony</t>
  </si>
  <si>
    <t>Ar/P/Ac/3693</t>
  </si>
  <si>
    <t>Bronyakrom</t>
  </si>
  <si>
    <t>Buronyakrom Di Wo Ho Ni Cocoa Farmers Cooperative And Marketing Society</t>
  </si>
  <si>
    <t>206037308</t>
  </si>
  <si>
    <t>266290573</t>
  </si>
  <si>
    <t>Yakubu Kasim</t>
  </si>
  <si>
    <t>21/1/2021</t>
  </si>
  <si>
    <t>Ar/P/Ac/3713</t>
  </si>
  <si>
    <t>Adomakokrom</t>
  </si>
  <si>
    <t>Adomakokrom Nkabom Cocoa Farmers Cooperative And Marketing Society</t>
  </si>
  <si>
    <t>504037502</t>
  </si>
  <si>
    <t>Emmanuel Tanno</t>
  </si>
  <si>
    <t>266482055</t>
  </si>
  <si>
    <t>Seth Ampadu</t>
  </si>
  <si>
    <t>19/11/2020</t>
  </si>
  <si>
    <t>Ar/P/Ac/3321</t>
  </si>
  <si>
    <t>Seth Ampadukrom</t>
  </si>
  <si>
    <t>Seth Ampadukrom Nkabom Cocoa Farmers Cooperative And Marketing Society</t>
  </si>
  <si>
    <t>267039158</t>
  </si>
  <si>
    <t>Frimpong Manso</t>
  </si>
  <si>
    <t>266891220</t>
  </si>
  <si>
    <t>Yirgontey Sampson</t>
  </si>
  <si>
    <t>Ar/P/Ac/3676</t>
  </si>
  <si>
    <t>Kyeamekrom Nyame Adom Cocoa Farmers Cooperative And Marketing Society</t>
  </si>
  <si>
    <t>205973804</t>
  </si>
  <si>
    <t>Clement Cudjoe</t>
  </si>
  <si>
    <t>508351666</t>
  </si>
  <si>
    <t>Yaw Boakye</t>
  </si>
  <si>
    <t>Ar/P/Ac/3346</t>
  </si>
  <si>
    <t>Afriyiekrom Cocoa Farmers Cooperative And Marketing Society</t>
  </si>
  <si>
    <t>241039301</t>
  </si>
  <si>
    <t>Akwasi Ofori</t>
  </si>
  <si>
    <t>544422156</t>
  </si>
  <si>
    <t>Kwame Nyame</t>
  </si>
  <si>
    <t>2Nd March 2020</t>
  </si>
  <si>
    <t>Ar/P/Ac/2868</t>
  </si>
  <si>
    <t>Apapreso</t>
  </si>
  <si>
    <t>Nyinahin Apapreso Enso Nyame Ye Cooperative Cocoa Farmers And Marketing Society Limited</t>
  </si>
  <si>
    <t>Anansu</t>
  </si>
  <si>
    <t>Walter Adu Gyamfi</t>
  </si>
  <si>
    <t>556641050</t>
  </si>
  <si>
    <t>Daniel Donkor</t>
  </si>
  <si>
    <t>240675450</t>
  </si>
  <si>
    <t>Nimoh Akwasi</t>
  </si>
  <si>
    <t>31St January 2020</t>
  </si>
  <si>
    <t>Ar/P/Ac/2719</t>
  </si>
  <si>
    <t>Anansu Daakye Nti Cooperative Cocoa Farmers And Marketing Society Limited</t>
  </si>
  <si>
    <t>554609733</t>
  </si>
  <si>
    <t>Akyampong Godfred Kwame</t>
  </si>
  <si>
    <t>544502249</t>
  </si>
  <si>
    <t>Frimpong Yaw</t>
  </si>
  <si>
    <t>30Th January 2020</t>
  </si>
  <si>
    <t>Ar/P/Ac/2691</t>
  </si>
  <si>
    <t>Anansu Nso Nyame Ye Cooperative Cocoa Farmers And Marketing Society Limited</t>
  </si>
  <si>
    <t>555457808</t>
  </si>
  <si>
    <t>Kwadwo Ofosu Asante</t>
  </si>
  <si>
    <t>553197314</t>
  </si>
  <si>
    <t>Kwasi Mahama</t>
  </si>
  <si>
    <t>22Nd May 2020</t>
  </si>
  <si>
    <t>Ar/P/Ac/3092</t>
  </si>
  <si>
    <t>Kwabena Fori</t>
  </si>
  <si>
    <t>Kwabena Fori Dan Nyame Cooperative Cocoa Farmers And Marketing Society Limited</t>
  </si>
  <si>
    <t>242780761</t>
  </si>
  <si>
    <t>Haruna Ibrahim</t>
  </si>
  <si>
    <t>246666735</t>
  </si>
  <si>
    <t>Bismark Boateng</t>
  </si>
  <si>
    <t>4Th February 2021</t>
  </si>
  <si>
    <t>Ar/P/Ac/3712</t>
  </si>
  <si>
    <t>Kwabena Akwa</t>
  </si>
  <si>
    <t>Kwabena Akwa Bredi Cooperative Cocoa Farmers And Marketing Society Limited</t>
  </si>
  <si>
    <t>249916525</t>
  </si>
  <si>
    <t>Collins Forkuo</t>
  </si>
  <si>
    <t>246772282</t>
  </si>
  <si>
    <t>Akwasi Nimo Akowuah</t>
  </si>
  <si>
    <t>29 Th January 2020</t>
  </si>
  <si>
    <t>Ar/P/Ac/2714</t>
  </si>
  <si>
    <t>Wurubegu</t>
  </si>
  <si>
    <t>Anansu God Is One Cooperative Cocoa Farmers And Marketing Society Limited</t>
  </si>
  <si>
    <t>244183879</t>
  </si>
  <si>
    <t>Augustine Boakye</t>
  </si>
  <si>
    <t>544538459</t>
  </si>
  <si>
    <t>Tweneboah Koduah</t>
  </si>
  <si>
    <t>20Th February 2020</t>
  </si>
  <si>
    <t>Ar/P/Ac/2863</t>
  </si>
  <si>
    <t>Wurubegu Ye Wafuo Yie Cooperative Cocoa Farmers And Marketing Society Limited</t>
  </si>
  <si>
    <t>547369873</t>
  </si>
  <si>
    <t>Mpong Isaac</t>
  </si>
  <si>
    <t>548069768</t>
  </si>
  <si>
    <t>Yaw Nkrumah</t>
  </si>
  <si>
    <t>15Th February 2021</t>
  </si>
  <si>
    <t>Ar/P/Ac/3696</t>
  </si>
  <si>
    <t>Kwabena Akwa Cooperative Cocoa Farmers And Marketing Society Limited</t>
  </si>
  <si>
    <t>543269289</t>
  </si>
  <si>
    <t>Gabriel Kwaku Gyasi</t>
  </si>
  <si>
    <t>246414502</t>
  </si>
  <si>
    <t>Alhassan Issaka</t>
  </si>
  <si>
    <t>Ar/P/Ac/3735</t>
  </si>
  <si>
    <t>Kyereyaaso</t>
  </si>
  <si>
    <t>Kyereyaso Cocoa Abapa Co-Operative Cocoa Farmers And Marking Society Limited</t>
  </si>
  <si>
    <t>Kwakumire/Nkyensenkrom</t>
  </si>
  <si>
    <t>Emmanuel K A Baah</t>
  </si>
  <si>
    <t>503417939</t>
  </si>
  <si>
    <t>Sister Salamatu</t>
  </si>
  <si>
    <t>542090253</t>
  </si>
  <si>
    <t>Nana Gyau</t>
  </si>
  <si>
    <t>Ar/P/Ac/2746</t>
  </si>
  <si>
    <t>Kyereyaaso Tene Woho Yo Co-Operative Cocoa Farmers And Marketing Society Limited</t>
  </si>
  <si>
    <t>203666955</t>
  </si>
  <si>
    <t>Tuffuor Dacosta</t>
  </si>
  <si>
    <t>245241394</t>
  </si>
  <si>
    <t>Ar/P/Ac/2704</t>
  </si>
  <si>
    <t>Adukrom Adom Co-Operative Cocoa Farmers And Marketing Society Limited</t>
  </si>
  <si>
    <t>248301972</t>
  </si>
  <si>
    <t>Samuel Mensah</t>
  </si>
  <si>
    <t>Ap/P/Ac/2666</t>
  </si>
  <si>
    <t xml:space="preserve">Boboso </t>
  </si>
  <si>
    <t>Kyereyaaso Adukrom Onua Do Na Eye Co-Operative Cocoa Farmers And Marking Society Limited</t>
  </si>
  <si>
    <t>248524007</t>
  </si>
  <si>
    <t>Abuu Kromo</t>
  </si>
  <si>
    <t>249068768</t>
  </si>
  <si>
    <t>Johnson Dapaah</t>
  </si>
  <si>
    <t>Ar/P/Ac/2655</t>
  </si>
  <si>
    <t>Kyereyaaso (Agro.E.Com) Co-Operative Cocoa Farmers And Marketing Society Limited</t>
  </si>
  <si>
    <t>249239947</t>
  </si>
  <si>
    <t>Gyau Dacosta</t>
  </si>
  <si>
    <t>200567611</t>
  </si>
  <si>
    <t>Kingsley Ofori Atta</t>
  </si>
  <si>
    <t>Ar/P/Ac/2732</t>
  </si>
  <si>
    <t>Kyereyaaso Co-Operative Cocoa Pa Farmers And Marketing Society Limited</t>
  </si>
  <si>
    <t>546359617</t>
  </si>
  <si>
    <t>Gideon Mensah</t>
  </si>
  <si>
    <t>550290444</t>
  </si>
  <si>
    <t>Ar/P/Ac/3143</t>
  </si>
  <si>
    <t>Nkyensenkrom</t>
  </si>
  <si>
    <t>Nyinahin Atwnia Cooperative Cocoa Farmers And Marketing Society</t>
  </si>
  <si>
    <t>240882399</t>
  </si>
  <si>
    <t>Nyamekye Emmanuel</t>
  </si>
  <si>
    <t>546540785</t>
  </si>
  <si>
    <t>Janet Mansah</t>
  </si>
  <si>
    <t>Ar/P/Ac/2657</t>
  </si>
  <si>
    <t>Kyereyaaso Nyame Na Aye Co-Operative Cocoa Farmers And Marketing Society Limited</t>
  </si>
  <si>
    <t>547575874</t>
  </si>
  <si>
    <t>Akwasi Addai</t>
  </si>
  <si>
    <t>500675335</t>
  </si>
  <si>
    <t>Nana Kennedy</t>
  </si>
  <si>
    <t>13/03/20202</t>
  </si>
  <si>
    <t>Ar/P/Ac/2748</t>
  </si>
  <si>
    <t>Kyereyaaso Co-Operative Cocoa Farmers And Marketing Society Limited</t>
  </si>
  <si>
    <t>240882426</t>
  </si>
  <si>
    <t>Issah Usmano</t>
  </si>
  <si>
    <t>242212135</t>
  </si>
  <si>
    <t>Percy Asamoah</t>
  </si>
  <si>
    <t>Ar/P/Ac/2656</t>
  </si>
  <si>
    <t>Kyereyaaso Youth Co-Operative Cocoa Farmers And Marketing Society Limited</t>
  </si>
  <si>
    <t>0540271539</t>
  </si>
  <si>
    <t>Vincent Amankwah</t>
  </si>
  <si>
    <t>Ar/P/Ac/2693</t>
  </si>
  <si>
    <t>Boboso Adepa Wo Fie A Eye Co-Operative Cocoa Farmers And Marking Society Limited</t>
  </si>
  <si>
    <t>243912176</t>
  </si>
  <si>
    <t>Atta K. Sina</t>
  </si>
  <si>
    <t>242007259</t>
  </si>
  <si>
    <t>Issah Adams</t>
  </si>
  <si>
    <t>Ar/P/Ac/2720</t>
  </si>
  <si>
    <t>Gyankrom</t>
  </si>
  <si>
    <t>Gyankrom Co-Operative Cocoa Farmers And Marketing Society Limited</t>
  </si>
  <si>
    <t>241294660</t>
  </si>
  <si>
    <t>Mary  Twenwboah</t>
  </si>
  <si>
    <t>546341562</t>
  </si>
  <si>
    <t>Dabea Faustina</t>
  </si>
  <si>
    <t>17/12/2019</t>
  </si>
  <si>
    <t>Ar/P/Ac/1921</t>
  </si>
  <si>
    <t>Kwakumire</t>
  </si>
  <si>
    <t>Nyinahin Kwakumire Womens Co-Operative Cocoa Farmers And Marking Society Limited</t>
  </si>
  <si>
    <t>241974003</t>
  </si>
  <si>
    <t>Agbedeso Emmanuel</t>
  </si>
  <si>
    <t>0559799840</t>
  </si>
  <si>
    <t>Ernest Kaiser</t>
  </si>
  <si>
    <t>Ar/P/Ac/2749</t>
  </si>
  <si>
    <t>Anwonaga Boboso Nyame Na Aye Cooperative Cocoa Farmers And Marketing Society</t>
  </si>
  <si>
    <t>0240846648</t>
  </si>
  <si>
    <t>Twene Peter</t>
  </si>
  <si>
    <t>Ar/P/Ac/3319</t>
  </si>
  <si>
    <t>Kyekyeware</t>
  </si>
  <si>
    <t>Kyekyeware Anidaso Cooperative Cocoa Farmers And Marketing Society</t>
  </si>
  <si>
    <t>0242783643</t>
  </si>
  <si>
    <t>Mansa Cecilia</t>
  </si>
  <si>
    <t>0242565380</t>
  </si>
  <si>
    <t>Gladys Mensah</t>
  </si>
  <si>
    <t>Ar/P/Ac/2376</t>
  </si>
  <si>
    <t>Nyinahin Salem Women'S Cooperative Cocoa Farmers And Marketing Society Limited</t>
  </si>
  <si>
    <t>Desmond Boadi</t>
  </si>
  <si>
    <t>0545204956</t>
  </si>
  <si>
    <t>Oscar Asare</t>
  </si>
  <si>
    <t>0243911554</t>
  </si>
  <si>
    <t>Adu Gyamfi Forson</t>
  </si>
  <si>
    <t>Ar/P/Ac/2716</t>
  </si>
  <si>
    <t>Nyinahin-Hwintaro</t>
  </si>
  <si>
    <t>Nyinahin Hintado Cooperative Cocoa Farmers And Marketing Society Limited</t>
  </si>
  <si>
    <t>0249449391</t>
  </si>
  <si>
    <t>Daniel Adjei</t>
  </si>
  <si>
    <t>0592582280</t>
  </si>
  <si>
    <t>Isaac Gyau</t>
  </si>
  <si>
    <t>13/9/2020</t>
  </si>
  <si>
    <t>Ar/P/Ac/3159</t>
  </si>
  <si>
    <t>Nyinahin Roman Hill Cooperative Cocoa Farmers And Marketing Society Limited</t>
  </si>
  <si>
    <t>0248649958</t>
  </si>
  <si>
    <t>Robert Atta Boakye</t>
  </si>
  <si>
    <t>0242202259</t>
  </si>
  <si>
    <t>Ar/P/Ac/1979</t>
  </si>
  <si>
    <t>Nyinahin Nankaba Cooperative Cocoa Farmers And Marketing Society Limited</t>
  </si>
  <si>
    <t>0596338475</t>
  </si>
  <si>
    <t>Osei  Kwadwo</t>
  </si>
  <si>
    <t>0246962205</t>
  </si>
  <si>
    <t>Paul Asem Frimpong</t>
  </si>
  <si>
    <t>Ar/P/Ac/2667</t>
  </si>
  <si>
    <t>Nyinahin- Brepro</t>
  </si>
  <si>
    <t>Nyinahin Brepro Cooperative Cocoa Farmers And Marketing Society Limited</t>
  </si>
  <si>
    <t>0592956898</t>
  </si>
  <si>
    <t>Alfred Nsiah Kyei</t>
  </si>
  <si>
    <t>0542090211</t>
  </si>
  <si>
    <t>Owusu Kingsley</t>
  </si>
  <si>
    <t>Ar/P/Ac/2651</t>
  </si>
  <si>
    <t>Nyinahin - Madidwa</t>
  </si>
  <si>
    <t>Nyinahin Madidwa Cooperative Cocoa Farmers And Marketing Society Limited</t>
  </si>
  <si>
    <t>0546054470</t>
  </si>
  <si>
    <t>Edward Tawiah</t>
  </si>
  <si>
    <t>0542645496</t>
  </si>
  <si>
    <t>Seth Kofi Nti</t>
  </si>
  <si>
    <t>Ar/P/Ac/2760</t>
  </si>
  <si>
    <t>Nyinahin - Atwima Manso</t>
  </si>
  <si>
    <t>Atwima Manso Cooperative Cocoa Farmers And Marketing Society Limited</t>
  </si>
  <si>
    <t>0249917922</t>
  </si>
  <si>
    <t>0556287436</t>
  </si>
  <si>
    <t>Benson Nsiah Darko</t>
  </si>
  <si>
    <t>Ar/P/Ac/2728</t>
  </si>
  <si>
    <t>Nyinahin - Salem</t>
  </si>
  <si>
    <t>Nyinahin Salem Cooperative Cocoa Farmers And Marketing Society Limited</t>
  </si>
  <si>
    <t>0245492154</t>
  </si>
  <si>
    <t>Nathan Amankwah</t>
  </si>
  <si>
    <t>0557698657</t>
  </si>
  <si>
    <t>Kwame Acheampong</t>
  </si>
  <si>
    <t>Ar/P/Ac/2853</t>
  </si>
  <si>
    <t>Nyinahin - Kusiapo</t>
  </si>
  <si>
    <t>Kusiapo Cooperative Cocoa Farmers And Marketing Society Limited</t>
  </si>
  <si>
    <t>0243512618</t>
  </si>
  <si>
    <t>Kusi Appiah Kinglsley</t>
  </si>
  <si>
    <t>0245154363</t>
  </si>
  <si>
    <t>Boateng George Asare</t>
  </si>
  <si>
    <t>Ar/P/Ac/2765</t>
  </si>
  <si>
    <t>Nyinahin Pensioners Cooperative Cocoa Farmers And Marketing Society Limited</t>
  </si>
  <si>
    <t>0549849633</t>
  </si>
  <si>
    <t>Abubakari Harisu</t>
  </si>
  <si>
    <t>0552403045</t>
  </si>
  <si>
    <t>Kwaku Kennedy</t>
  </si>
  <si>
    <t>Ar/P/Ac/2423</t>
  </si>
  <si>
    <t>Nyinahin Nyame Na Eye Kuani Cooperative Cocoa Farmers And Marketing Society Limited</t>
  </si>
  <si>
    <t>0540322807</t>
  </si>
  <si>
    <t>Thomas Afriyie Addo</t>
  </si>
  <si>
    <t>0245852667</t>
  </si>
  <si>
    <t>Jonas Oware</t>
  </si>
  <si>
    <t>Ar/P/Ac/2653</t>
  </si>
  <si>
    <t>Nyinahin Nkwanta West Cooperative Cocoa Farmers And Marketing Society Limited</t>
  </si>
  <si>
    <t>0249177310</t>
  </si>
  <si>
    <t>0249170523</t>
  </si>
  <si>
    <t>Frank Abrokwa</t>
  </si>
  <si>
    <t>Ar/P/Ac/2879</t>
  </si>
  <si>
    <t>Nyinahin - Ponteen</t>
  </si>
  <si>
    <t>Nyinahin Ponteen Cooperative Cocoa Farmers And Marketing Society Limited</t>
  </si>
  <si>
    <t>209646664</t>
  </si>
  <si>
    <t>Anning Michael</t>
  </si>
  <si>
    <t>504445676</t>
  </si>
  <si>
    <t>Adwoah Akomah</t>
  </si>
  <si>
    <t>Ar/P/Ac/2650</t>
  </si>
  <si>
    <t>A. Nkwanta</t>
  </si>
  <si>
    <t>Antwiadjei Nkwanta/Manukrom Cooperative Cocoa Farmers And Marketing Society</t>
  </si>
  <si>
    <t>Kuffuor Camp</t>
  </si>
  <si>
    <t>Nkomo Richard</t>
  </si>
  <si>
    <t>541349620</t>
  </si>
  <si>
    <t>Jeseph Osei</t>
  </si>
  <si>
    <t>George Osei</t>
  </si>
  <si>
    <t>Ar/P/Ac/2695</t>
  </si>
  <si>
    <t>Kuffuor Cam</t>
  </si>
  <si>
    <t>Kuffuor Camp Cooperatve Cocoa Farmers And Marketing Society</t>
  </si>
  <si>
    <t>0543068747</t>
  </si>
  <si>
    <t>Ebenezer Koranteng</t>
  </si>
  <si>
    <t>0509140655</t>
  </si>
  <si>
    <t>Aten Job</t>
  </si>
  <si>
    <t>Ar/P/Ac/4287</t>
  </si>
  <si>
    <t>Antwiagyeinkwanta</t>
  </si>
  <si>
    <t>Antwiagyei Nkwanta Cooperative Cocoa Farmers And Marketing Society</t>
  </si>
  <si>
    <t>0567921843</t>
  </si>
  <si>
    <t>Owusu Bernard Ansah</t>
  </si>
  <si>
    <t>0245132755</t>
  </si>
  <si>
    <t xml:space="preserve">Abubakari Aborep </t>
  </si>
  <si>
    <t>Ar/P/Ac/2852</t>
  </si>
  <si>
    <t>Abomina Co-Operative Cocoa Farmers And Marketing Society Limited</t>
  </si>
  <si>
    <t>Adupri</t>
  </si>
  <si>
    <t>Evelyn Ekua Eshun</t>
  </si>
  <si>
    <t>054048377</t>
  </si>
  <si>
    <t>Nkrumah Hayford Kenneth</t>
  </si>
  <si>
    <t>0202467006</t>
  </si>
  <si>
    <t xml:space="preserve">Gyamfi Frank </t>
  </si>
  <si>
    <t>Ar/P/Ac/2759</t>
  </si>
  <si>
    <t>Adupri Co-Operative Cocoa Life Farmers And Marketing Society Limited</t>
  </si>
  <si>
    <t>0549081180</t>
  </si>
  <si>
    <t>Joseph Hodoh Yaw</t>
  </si>
  <si>
    <t>0247992730</t>
  </si>
  <si>
    <t xml:space="preserve">Yaw Tawia </t>
  </si>
  <si>
    <t>Ar/P/Ac/2702</t>
  </si>
  <si>
    <t>Adupri Quality Co-Operative Cocoa Farmers And Marketing Society Limited</t>
  </si>
  <si>
    <t>0541810878</t>
  </si>
  <si>
    <t>Benjamin Addai</t>
  </si>
  <si>
    <t>0209171365</t>
  </si>
  <si>
    <t>Adu Akwasi</t>
  </si>
  <si>
    <t>Ar/P/Ac/2769</t>
  </si>
  <si>
    <t>Nyinahin Anyinasa Co-Operative Cocoa Farmers And Marketing Society Limited</t>
  </si>
  <si>
    <t>0541675025</t>
  </si>
  <si>
    <t>Beatrice Sawiri</t>
  </si>
  <si>
    <t>0554205009</t>
  </si>
  <si>
    <t xml:space="preserve">Serwaa Esther </t>
  </si>
  <si>
    <t>Ar/P/Ac/2727</t>
  </si>
  <si>
    <t>Owusukrom Taahoma Women Co-Operative Cocoa Farmers And Marketing Society Limited</t>
  </si>
  <si>
    <t>0241364761</t>
  </si>
  <si>
    <t>Joseph Tawiah</t>
  </si>
  <si>
    <t>0205699225</t>
  </si>
  <si>
    <t>Adane Martin</t>
  </si>
  <si>
    <t>Ar/P/Ac/2663</t>
  </si>
  <si>
    <t>Taahoma Owusukrom Co-Operative Cocoa Farmers And Marketing Society Limited</t>
  </si>
  <si>
    <t>0247888017</t>
  </si>
  <si>
    <t>David Laar</t>
  </si>
  <si>
    <t>0248546112</t>
  </si>
  <si>
    <t>Samuel Biiduuk</t>
  </si>
  <si>
    <t>Ar/P/Ac/3044</t>
  </si>
  <si>
    <t>Yawtuakrom</t>
  </si>
  <si>
    <t>Yawtuakrom Co-Operative Cocoa Farmers And Marketing Society</t>
  </si>
  <si>
    <t>0203145075</t>
  </si>
  <si>
    <t>0549273641</t>
  </si>
  <si>
    <t>Frank Opoku</t>
  </si>
  <si>
    <t>Ar/P/Ac/3021</t>
  </si>
  <si>
    <t>Adupri Asante Co-Operative Cocoa Farmers And Markering Society</t>
  </si>
  <si>
    <t>Daniel Owusu</t>
  </si>
  <si>
    <t>546454321</t>
  </si>
  <si>
    <t>John Arthur</t>
  </si>
  <si>
    <t>Ar/P/Ac/3052</t>
  </si>
  <si>
    <t>Adupri Abobofo Co-Operative Cocoa Farmers And Marketing Society</t>
  </si>
  <si>
    <t>0549109033</t>
  </si>
  <si>
    <t>Stephen Takyi</t>
  </si>
  <si>
    <t>0559781244</t>
  </si>
  <si>
    <t>Francis Opoku</t>
  </si>
  <si>
    <t>Ar/P/Ac/2710</t>
  </si>
  <si>
    <t>Adesuogya</t>
  </si>
  <si>
    <t>Adosuagya Co-Operative Cocoa Farmers And Marketing Society Limited</t>
  </si>
  <si>
    <t>Akorabourkrom</t>
  </si>
  <si>
    <t>Kaanuba Inusah</t>
  </si>
  <si>
    <t>0242762503</t>
  </si>
  <si>
    <t xml:space="preserve">Agyekum Fredrick </t>
  </si>
  <si>
    <t>0242502263</t>
  </si>
  <si>
    <t>Addai Alfred</t>
  </si>
  <si>
    <t>Ar/P/Ac/2715</t>
  </si>
  <si>
    <t>Akorabuokrom</t>
  </si>
  <si>
    <t>Akoraboukrom Kyereyaano Co-Operative Cocoa Farmers And Marketing Society Limited</t>
  </si>
  <si>
    <t>0248802769</t>
  </si>
  <si>
    <t>Elizabeth Kuffour</t>
  </si>
  <si>
    <t>0554567706</t>
  </si>
  <si>
    <t>Osei Cecilia</t>
  </si>
  <si>
    <t>Ar/P/Ac/3347</t>
  </si>
  <si>
    <t>Asensuano</t>
  </si>
  <si>
    <t>Akoraboukrom Nyame Na Aye Women Cooperative Cocoa Farmers And Marketing Society Limited</t>
  </si>
  <si>
    <t>0541407484</t>
  </si>
  <si>
    <t>Dauda Ibrahim</t>
  </si>
  <si>
    <t>0207407400</t>
  </si>
  <si>
    <t>F.B Agyei Mensah</t>
  </si>
  <si>
    <t>Ar/P/Ac/2747</t>
  </si>
  <si>
    <t>Akoraboukrom Nyame Nsa Wom Cooperative Cocoa Farmers And Marketing Society Limited</t>
  </si>
  <si>
    <t>0246108085</t>
  </si>
  <si>
    <t xml:space="preserve">Laar Simon </t>
  </si>
  <si>
    <t>0540257502</t>
  </si>
  <si>
    <t>Kwadwo Asante</t>
  </si>
  <si>
    <t>Ar/P/Ac/1892</t>
  </si>
  <si>
    <t>Akorabourkrom-Taahoma Co-Operative Cocoa Farmers And Marketing Society Limited</t>
  </si>
  <si>
    <t>0246850265</t>
  </si>
  <si>
    <t>0546346369</t>
  </si>
  <si>
    <t xml:space="preserve">Amponsah Peter </t>
  </si>
  <si>
    <t>Ar/P/Ac/1984</t>
  </si>
  <si>
    <t>Asensuano Co-Operative Cocoa Farmers And Marketing Society</t>
  </si>
  <si>
    <t>0546355368</t>
  </si>
  <si>
    <t>Kwasi Frimpong</t>
  </si>
  <si>
    <t>0544424448</t>
  </si>
  <si>
    <t>Agyenim Boateng Kwabena</t>
  </si>
  <si>
    <t>Ar/P/Ac/2647</t>
  </si>
  <si>
    <t>Kapai</t>
  </si>
  <si>
    <t>Bonsam Nkwanta,Kapae,Bootaso Co-Operative Cocoa Farmers And Marketing Society</t>
  </si>
  <si>
    <t>0240383113</t>
  </si>
  <si>
    <t>Kornor Teye Stephen</t>
  </si>
  <si>
    <t>0248836262</t>
  </si>
  <si>
    <t>Joseph Kwame Adomako</t>
  </si>
  <si>
    <t>Ar/P/Ac/2721</t>
  </si>
  <si>
    <t>Prabon</t>
  </si>
  <si>
    <t>Prabon Co-Operative Cocoa Farmers And Marketing Society</t>
  </si>
  <si>
    <t>DATA ON REGISTERED COOPERATIVES- NYINAHIN</t>
  </si>
  <si>
    <t>Name Of COCOBOD Farmer Cooperative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</si>
</sst>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</font>
    <font>
      <sz val="11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3" fontId="2" fillId="0" borderId="2" xfId="0" applyNumberFormat="1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left"/>
    </xf>
    <xf numFmtId="14" fontId="1" fillId="0" borderId="5" xfId="0" applyNumberFormat="1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14" fontId="1" fillId="0" borderId="5" xfId="0" applyNumberFormat="1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wrapText="1"/>
    </xf>
    <xf numFmtId="0" fontId="1" fillId="0" borderId="3" xfId="0" applyFont="1" applyBorder="1"/>
    <xf numFmtId="0" fontId="1" fillId="0" borderId="5" xfId="0" quotePrefix="1" applyFont="1" applyBorder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0" fontId="3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14" fontId="4" fillId="2" borderId="5" xfId="0" applyNumberFormat="1" applyFont="1" applyFill="1" applyBorder="1" applyAlignment="1">
      <alignment horizontal="right"/>
    </xf>
    <xf numFmtId="0" fontId="4" fillId="2" borderId="8" xfId="0" applyFont="1" applyFill="1" applyBorder="1"/>
    <xf numFmtId="0" fontId="4" fillId="2" borderId="6" xfId="0" applyFont="1" applyFill="1" applyBorder="1"/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wrapText="1"/>
    </xf>
    <xf numFmtId="0" fontId="4" fillId="2" borderId="7" xfId="0" applyFont="1" applyFill="1" applyBorder="1"/>
    <xf numFmtId="14" fontId="4" fillId="2" borderId="8" xfId="0" applyNumberFormat="1" applyFont="1" applyFill="1" applyBorder="1" applyAlignment="1">
      <alignment horizontal="right"/>
    </xf>
    <xf numFmtId="0" fontId="4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0" fillId="0" borderId="0" xfId="0"/>
  </cellXfs>
  <cellStyles count="1">
    <cellStyle name="Normal" xfId="0" builtinId="0"/>
  </cellStyles>
  <dxfs count="1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dd/mm/yy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3" formatCode="#,##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0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6B103DC-A429-4D80-8474-8E1A021DD125}" name="Table15" displayName="Table15" ref="A2:Q260" totalsRowCount="1" headerRowDxfId="159" dataDxfId="157" totalsRowDxfId="155" headerRowBorderDxfId="158" tableBorderDxfId="156" totalsRowBorderDxfId="154">
  <autoFilter ref="A2:Q259" xr:uid="{2FACC819-1127-4F25-A9C7-E09515386A65}"/>
  <tableColumns count="17">
    <tableColumn id="1" xr3:uid="{584CC269-1A82-445D-931C-0F272E4589B1}" name="District" totalsRowLabel="Total" dataDxfId="153" totalsRowDxfId="16"/>
    <tableColumn id="2" xr3:uid="{566D4D4E-E1DB-4FE2-B283-C4723132B384}" name="Name Of Cea" dataDxfId="152" totalsRowDxfId="15"/>
    <tableColumn id="3" xr3:uid="{C39545A3-21AF-46EE-B9A5-11BCFD8E0C11}" name="Operational Area" dataDxfId="151" totalsRowDxfId="14"/>
    <tableColumn id="4" xr3:uid="{92458010-6818-4515-88FE-0F6797E7A106}" name="Name Of COCOBOD Farmer Cooperative" dataDxfId="150" totalsRowDxfId="13"/>
    <tableColumn id="5" xr3:uid="{69E923F1-034D-4A7F-AD26-E512C9D9152C}" name="Location" dataDxfId="149" totalsRowDxfId="12"/>
    <tableColumn id="6" xr3:uid="{DD82FE7F-C947-4B4B-A73B-286638488306}" name="Status (Society / Union)" dataDxfId="148" totalsRowDxfId="11"/>
    <tableColumn id="7" xr3:uid="{98EEEDAC-EF22-4503-A6BD-EC22E3D7E3CF}" name="Male" totalsRowFunction="sum" dataDxfId="147" totalsRowDxfId="10"/>
    <tableColumn id="8" xr3:uid="{803BCDB3-1707-41E5-96C7-583083936892}" name="Female" totalsRowFunction="sum" dataDxfId="146" totalsRowDxfId="9"/>
    <tableColumn id="9" xr3:uid="{9FF7D5E7-6E6E-45A5-80DE-948DE600F01E}" name="Total" totalsRowFunction="custom" dataDxfId="145" totalsRowDxfId="8">
      <calculatedColumnFormula>Table15[[#This Row],[Female]]+Table15[[#This Row],[Male]]</calculatedColumnFormula>
      <totalsRowFormula>SUM(I3:I259)</totalsRowFormula>
    </tableColumn>
    <tableColumn id="10" xr3:uid="{64128CDB-1320-4E1E-A599-E5F2155020C2}" name="Est Farm Sizes (Ha)" dataDxfId="144" totalsRowDxfId="7"/>
    <tableColumn id="11" xr3:uid="{0F22D207-64DC-4CB5-9090-D6B19E390C4F}" name="Average Farm Size (Ha)" dataDxfId="143" totalsRowDxfId="6"/>
    <tableColumn id="12" xr3:uid="{864907FF-6C5E-4BCA-A375-BA6AA2A978A3}" name="Dept. Of Coop. Registration Cert. Number" dataDxfId="142" totalsRowDxfId="5"/>
    <tableColumn id="13" xr3:uid="{FF52FF1E-3D6D-422C-A4A4-0802687D527B}" name="Date Of Registration" dataDxfId="141" totalsRowDxfId="4"/>
    <tableColumn id="14" xr3:uid="{674B61EB-0633-41B2-8E5A-DE260E5EF5E6}" name="Chairmans Name" dataDxfId="140" totalsRowDxfId="3"/>
    <tableColumn id="15" xr3:uid="{468D5C82-284F-42D5-BB0B-D03925305A31}" name="Chairmans Contact" dataDxfId="139" totalsRowDxfId="2"/>
    <tableColumn id="16" xr3:uid="{C949C3AF-BDD7-443A-8C46-DFBC02A6A77D}" name="Secretarys Name" dataDxfId="138" totalsRowDxfId="1"/>
    <tableColumn id="17" xr3:uid="{67817708-A8E3-4AEA-BBD7-5B45BE6507AB}" name="Secretartys Contact" totalsRowFunction="count" dataDxfId="137" totalsRow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38CA8EC-3C69-45B4-96F4-68669F680FB2}" name="Table14" displayName="Table14" ref="A2:Q150" totalsRowCount="1" headerRowDxfId="136" dataDxfId="134" totalsRowDxfId="132" headerRowBorderDxfId="135" tableBorderDxfId="133" totalsRowBorderDxfId="131">
  <autoFilter ref="A2:Q149" xr:uid="{2F6B0147-04F3-4667-8265-653B9DDDED77}"/>
  <tableColumns count="17">
    <tableColumn id="1" xr3:uid="{E78D69BE-B7D7-48CB-8AC8-94F91EFF17D1}" name="District" totalsRowLabel="Total" dataDxfId="130" totalsRowDxfId="129"/>
    <tableColumn id="2" xr3:uid="{AC56E6C8-92C3-48F9-9596-443F8BA79E39}" name="Name Of Cea" dataDxfId="128" totalsRowDxfId="127"/>
    <tableColumn id="3" xr3:uid="{B7AD42FA-9720-482B-BD74-EC904008226A}" name="Operational Area" dataDxfId="126" totalsRowDxfId="125"/>
    <tableColumn id="4" xr3:uid="{CA6F82A2-7775-4AC5-B91F-293B82C231CC}" name="Name Of Farmer Cooperative" dataDxfId="124" totalsRowDxfId="123"/>
    <tableColumn id="5" xr3:uid="{0B56937D-A864-47BB-950F-593A07015F19}" name="Location" dataDxfId="122" totalsRowDxfId="121"/>
    <tableColumn id="6" xr3:uid="{6E369BAB-7855-49F3-801A-2289F081EACE}" name="Status (Society / Union)" dataDxfId="120" totalsRowDxfId="119"/>
    <tableColumn id="7" xr3:uid="{F7E6C903-A909-498F-9E74-DC1C6F08A0DA}" name="Male" totalsRowFunction="sum" dataDxfId="118" totalsRowDxfId="117"/>
    <tableColumn id="8" xr3:uid="{73EE1F19-96F6-46D1-9085-EC88C36BB3F0}" name="Female" totalsRowFunction="sum" dataDxfId="116" totalsRowDxfId="115"/>
    <tableColumn id="9" xr3:uid="{3C07834A-4B1A-45E8-9C47-18C6AF9A88CC}" name="Total" totalsRowFunction="sum" dataDxfId="114" totalsRowDxfId="113"/>
    <tableColumn id="10" xr3:uid="{2511D2AB-F039-4E47-8426-998CF21F1BE0}" name="Est Farm Sizes (Ha)" dataDxfId="112" totalsRowDxfId="111"/>
    <tableColumn id="11" xr3:uid="{A6F934F7-36D4-4B5D-9F1C-296AB70524F7}" name="Average Farm Size (Ha)" dataDxfId="110" totalsRowDxfId="109"/>
    <tableColumn id="12" xr3:uid="{2F0E279F-B330-4957-84B9-E32A4900C5B8}" name="Dept. Of Coop. Registration Cert. Number" dataDxfId="108" totalsRowDxfId="107"/>
    <tableColumn id="13" xr3:uid="{3276B503-4D4C-48DE-9706-6FA908A67801}" name="Date Of Registration" dataDxfId="106" totalsRowDxfId="105"/>
    <tableColumn id="14" xr3:uid="{3C37090B-19C8-47FF-8DC3-6F5FE737DEFF}" name="Chairmans Name" dataDxfId="104" totalsRowDxfId="103"/>
    <tableColumn id="15" xr3:uid="{2995E1FA-F049-4DDA-A73E-3CF526442B2D}" name="Chairmans Contact" dataDxfId="102" totalsRowDxfId="101"/>
    <tableColumn id="16" xr3:uid="{F627F3ED-294D-4DB3-AF4F-EB3E48F0AA49}" name="Secretarys Name" dataDxfId="100" totalsRowDxfId="99"/>
    <tableColumn id="17" xr3:uid="{3A0F26D5-E969-4E88-8BCD-F5F29ADDCF9D}" name="Secretartys Contact" dataDxfId="98" totalsRowDxfId="9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9A9D30-D3B6-4E64-BF0D-6F70640D9889}" name="Table12" displayName="Table12" ref="A2:Q330" totalsRowCount="1" headerRowDxfId="96" dataDxfId="94" totalsRowDxfId="92" headerRowBorderDxfId="95" tableBorderDxfId="93" totalsRowBorderDxfId="91">
  <autoFilter ref="A2:Q329" xr:uid="{76C4D580-9459-412A-B2A4-7A940FB3CA31}"/>
  <tableColumns count="17">
    <tableColumn id="1" xr3:uid="{5F5A2F1F-E13C-4543-9367-7F572DE27FA4}" name="District" totalsRowLabel="Total" dataDxfId="90" totalsRowDxfId="89"/>
    <tableColumn id="2" xr3:uid="{D557E1E3-2D80-46EC-B0D8-9BAF9187928B}" name="Name Of Cea" dataDxfId="88" totalsRowDxfId="87"/>
    <tableColumn id="3" xr3:uid="{BFB23516-B186-43E5-AD86-FB33A28B0FE6}" name="Operational Area" dataDxfId="86" totalsRowDxfId="85"/>
    <tableColumn id="4" xr3:uid="{B86D15A6-3BAB-4C22-ACC2-090637B719CB}" name="Name Of Farmer Cooperative" dataDxfId="84" totalsRowDxfId="83"/>
    <tableColumn id="5" xr3:uid="{8B6CA496-05A3-4BA3-839C-CF2690D7E525}" name="Location" dataDxfId="82" totalsRowDxfId="81"/>
    <tableColumn id="6" xr3:uid="{30B5889C-62E7-4070-A466-58F9CA7DA6C8}" name="Status (Society / Union)" dataDxfId="80" totalsRowDxfId="79"/>
    <tableColumn id="7" xr3:uid="{5FDF39DC-87D9-4F0D-900C-66E7CD6B5E0F}" name="Male" totalsRowFunction="sum" dataDxfId="78" totalsRowDxfId="77"/>
    <tableColumn id="8" xr3:uid="{FA505FE7-84C7-4531-9BC9-547A9049135F}" name="Female" totalsRowFunction="sum" dataDxfId="76" totalsRowDxfId="75"/>
    <tableColumn id="9" xr3:uid="{9F10857C-1DC4-4853-A5DF-EFA5F486AF5A}" name="Total" totalsRowFunction="sum" dataDxfId="74" totalsRowDxfId="73">
      <calculatedColumnFormula>Table12[[#This Row],[Male]]+Table12[[#This Row],[Female]]</calculatedColumnFormula>
    </tableColumn>
    <tableColumn id="10" xr3:uid="{681DA858-BA35-4EFB-ABA6-4B7BDDF86779}" name="Est Farm Sizes (Ha)" dataDxfId="72" totalsRowDxfId="71"/>
    <tableColumn id="11" xr3:uid="{340EAA79-A9C8-4715-93C4-8C74B31C6971}" name="Average Farm Size (Ha)" dataDxfId="70" totalsRowDxfId="69"/>
    <tableColumn id="12" xr3:uid="{CE16B2CA-3C4C-4D53-88C9-F6CEAE969C55}" name="Dept. Of Coop. Registration Cert. Number" dataDxfId="68" totalsRowDxfId="67"/>
    <tableColumn id="13" xr3:uid="{DFF2B811-7807-45E7-A498-A8EB0478D261}" name="Date Of Registration" dataDxfId="66" totalsRowDxfId="65"/>
    <tableColumn id="14" xr3:uid="{D7145F82-6307-4B1A-A41C-8C8C1ABCA8C5}" name="Chairmans Name" dataDxfId="64" totalsRowDxfId="63"/>
    <tableColumn id="15" xr3:uid="{693EF0F1-E05C-4486-9BEF-C5161BCF5882}" name="Chairmans Contact" dataDxfId="62" totalsRowDxfId="61"/>
    <tableColumn id="16" xr3:uid="{5BA8B7A3-CA8D-431E-914C-7D7F65B49122}" name="Secretarys Name" dataDxfId="60" totalsRowDxfId="59"/>
    <tableColumn id="17" xr3:uid="{D13D62CF-7970-4E84-892B-2076A07E4E2E}" name="Secretartys Contact" totalsRowFunction="count" dataDxfId="58" totalsRowDxfId="5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7748D28-6654-4301-B492-EFC5BD8FAF7D}" name="Table18" displayName="Table18" ref="A2:Q329" totalsRowCount="1" headerRowDxfId="56" dataDxfId="54" totalsRowDxfId="52" headerRowBorderDxfId="55" tableBorderDxfId="53" totalsRowBorderDxfId="51">
  <autoFilter ref="A2:Q328" xr:uid="{91170384-5401-4377-8C5E-77AAEC903A62}"/>
  <tableColumns count="17">
    <tableColumn id="1" xr3:uid="{EB26BA56-49DD-420E-ACFA-82BA0AB8A708}" name="District" totalsRowLabel="Total" dataDxfId="50" totalsRowDxfId="49"/>
    <tableColumn id="2" xr3:uid="{92EB0BCD-433B-46C9-8FFB-542C203F7CBC}" name="Name Of Cea" dataDxfId="48" totalsRowDxfId="47"/>
    <tableColumn id="3" xr3:uid="{20C0317A-A705-4F14-A0C4-2D342AF2CFF2}" name="Operational Area" dataDxfId="46" totalsRowDxfId="45"/>
    <tableColumn id="4" xr3:uid="{A2A1C6DB-C9B5-424B-981A-FE77A785C0A7}" name="Name Of Farmer Cooperative" dataDxfId="44" totalsRowDxfId="43"/>
    <tableColumn id="5" xr3:uid="{952DB699-435C-46CC-BE2C-4189F854079A}" name="Location" dataDxfId="42" totalsRowDxfId="41"/>
    <tableColumn id="6" xr3:uid="{6C2B6A6A-CA3F-41A6-B8F3-2820AD345D90}" name="Status (Society / Union)" dataDxfId="40" totalsRowDxfId="39"/>
    <tableColumn id="7" xr3:uid="{C22BE7F9-6757-4573-BAF0-31D4A1C8EAED}" name="Male" totalsRowFunction="sum" dataDxfId="38" totalsRowDxfId="37"/>
    <tableColumn id="8" xr3:uid="{9E5426F2-1C9B-4D8F-BF49-D778CFD1A6C8}" name="Female" totalsRowFunction="sum" dataDxfId="36" totalsRowDxfId="35"/>
    <tableColumn id="9" xr3:uid="{64F3CCEA-DD22-4F8F-942E-8CCC92C13876}" name="Total" totalsRowFunction="sum" dataDxfId="34" totalsRowDxfId="33"/>
    <tableColumn id="10" xr3:uid="{E1DBF18C-2CFB-4873-B56A-F93C298B3299}" name="Est Farm Sizes (Ha)" dataDxfId="32" totalsRowDxfId="31"/>
    <tableColumn id="11" xr3:uid="{3237C47D-BC6A-49FC-A363-7CE15B833E82}" name="Average Farm Size (Ha)" dataDxfId="30" totalsRowDxfId="29"/>
    <tableColumn id="12" xr3:uid="{DE3ED5AB-9FED-4BB7-B124-0ED82730BBF4}" name="Dept. Of Coop. Registration Cert. Number" dataDxfId="28" totalsRowDxfId="27"/>
    <tableColumn id="13" xr3:uid="{4C5B3633-7405-448D-A717-1412459C131A}" name="Date Of Registration" dataDxfId="26" totalsRowDxfId="25"/>
    <tableColumn id="14" xr3:uid="{5AFB68D9-5943-4D0B-8410-4783BD53D131}" name="Chairmans Name" dataDxfId="24" totalsRowDxfId="23"/>
    <tableColumn id="15" xr3:uid="{9EAC867C-4062-4B0B-98AD-30C22B8B99A2}" name="Chairmans Contact" dataDxfId="22" totalsRowDxfId="21"/>
    <tableColumn id="16" xr3:uid="{B93B6071-E072-4C0E-9B0C-D29E1FA3D622}" name="Secretarys Name" dataDxfId="20" totalsRowDxfId="19"/>
    <tableColumn id="17" xr3:uid="{DE99E2FB-6DFE-480C-9CAF-035899D9F08F}" name="Secretartys Contact" dataDxfId="18" totalsRowDxfId="1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D89D2-925D-44B8-837C-B5A6B2F50EE5}">
  <dimension ref="A1:Q260"/>
  <sheetViews>
    <sheetView tabSelected="1" workbookViewId="0">
      <selection activeCell="D2" sqref="D2"/>
    </sheetView>
  </sheetViews>
  <sheetFormatPr defaultRowHeight="14.5" x14ac:dyDescent="0.35"/>
  <cols>
    <col min="1" max="1" width="9.453125" customWidth="1"/>
    <col min="2" max="2" width="14.6328125" customWidth="1"/>
    <col min="3" max="3" width="18.26953125" customWidth="1"/>
    <col min="4" max="4" width="85" customWidth="1"/>
    <col min="5" max="5" width="10.453125" customWidth="1"/>
    <col min="6" max="6" width="27.1796875" customWidth="1"/>
    <col min="8" max="8" width="9.6328125" customWidth="1"/>
    <col min="9" max="9" width="11.81640625" customWidth="1"/>
    <col min="10" max="10" width="19.54296875" customWidth="1"/>
    <col min="11" max="11" width="23.36328125" customWidth="1"/>
    <col min="12" max="12" width="39.6328125" customWidth="1"/>
    <col min="13" max="13" width="21" customWidth="1"/>
    <col min="14" max="14" width="18.1796875" customWidth="1"/>
    <col min="15" max="15" width="19.54296875" customWidth="1"/>
    <col min="16" max="16" width="18" customWidth="1"/>
    <col min="17" max="17" width="20.1796875" customWidth="1"/>
  </cols>
  <sheetData>
    <row r="1" spans="1:17" ht="16" thickBot="1" x14ac:dyDescent="0.4">
      <c r="A1" s="35" t="s">
        <v>6948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6" thickBot="1" x14ac:dyDescent="0.4">
      <c r="A2" s="34" t="s">
        <v>2158</v>
      </c>
      <c r="B2" s="33" t="s">
        <v>2157</v>
      </c>
      <c r="C2" s="33" t="s">
        <v>2156</v>
      </c>
      <c r="D2" s="33" t="s">
        <v>6949</v>
      </c>
      <c r="E2" s="33" t="s">
        <v>2154</v>
      </c>
      <c r="F2" s="33" t="s">
        <v>2153</v>
      </c>
      <c r="G2" s="33" t="s">
        <v>2152</v>
      </c>
      <c r="H2" s="33" t="s">
        <v>2151</v>
      </c>
      <c r="I2" s="33" t="s">
        <v>0</v>
      </c>
      <c r="J2" s="33" t="s">
        <v>2150</v>
      </c>
      <c r="K2" s="33" t="s">
        <v>2149</v>
      </c>
      <c r="L2" s="33" t="s">
        <v>2148</v>
      </c>
      <c r="M2" s="33" t="s">
        <v>2147</v>
      </c>
      <c r="N2" s="33" t="s">
        <v>2146</v>
      </c>
      <c r="O2" s="33" t="s">
        <v>2145</v>
      </c>
      <c r="P2" s="33" t="s">
        <v>2144</v>
      </c>
      <c r="Q2" s="32" t="s">
        <v>2143</v>
      </c>
    </row>
    <row r="3" spans="1:17" x14ac:dyDescent="0.35">
      <c r="A3" s="31" t="s">
        <v>5286</v>
      </c>
      <c r="B3" s="25" t="s">
        <v>6902</v>
      </c>
      <c r="C3" s="25" t="s">
        <v>6901</v>
      </c>
      <c r="D3" s="25" t="s">
        <v>6947</v>
      </c>
      <c r="E3" s="25" t="s">
        <v>6946</v>
      </c>
      <c r="F3" s="25" t="s">
        <v>6</v>
      </c>
      <c r="G3" s="25">
        <v>55</v>
      </c>
      <c r="H3" s="25">
        <v>31</v>
      </c>
      <c r="I3" s="25">
        <f>Table15[[#This Row],[Female]]+Table15[[#This Row],[Male]]</f>
        <v>86</v>
      </c>
      <c r="J3" s="25">
        <v>131.5</v>
      </c>
      <c r="K3" s="25">
        <v>1.5290697674418601</v>
      </c>
      <c r="L3" s="25" t="s">
        <v>6945</v>
      </c>
      <c r="M3" s="30">
        <v>44168</v>
      </c>
      <c r="N3" s="25" t="s">
        <v>6944</v>
      </c>
      <c r="O3" s="25" t="s">
        <v>6943</v>
      </c>
      <c r="P3" s="25" t="s">
        <v>6942</v>
      </c>
      <c r="Q3" s="29" t="s">
        <v>6941</v>
      </c>
    </row>
    <row r="4" spans="1:17" x14ac:dyDescent="0.35">
      <c r="A4" s="26" t="s">
        <v>5286</v>
      </c>
      <c r="B4" s="23" t="s">
        <v>6902</v>
      </c>
      <c r="C4" s="23" t="s">
        <v>6901</v>
      </c>
      <c r="D4" s="23" t="s">
        <v>6940</v>
      </c>
      <c r="E4" s="23" t="s">
        <v>6939</v>
      </c>
      <c r="F4" s="23" t="s">
        <v>6</v>
      </c>
      <c r="G4" s="23">
        <v>45</v>
      </c>
      <c r="H4" s="23">
        <v>24</v>
      </c>
      <c r="I4" s="25">
        <f>Table15[[#This Row],[Female]]+Table15[[#This Row],[Male]]</f>
        <v>69</v>
      </c>
      <c r="J4" s="23">
        <v>115.94</v>
      </c>
      <c r="K4" s="23">
        <v>1.6802898550724601</v>
      </c>
      <c r="L4" s="23" t="s">
        <v>6938</v>
      </c>
      <c r="M4" s="24">
        <v>44168</v>
      </c>
      <c r="N4" s="23" t="s">
        <v>6937</v>
      </c>
      <c r="O4" s="23" t="s">
        <v>6936</v>
      </c>
      <c r="P4" s="23" t="s">
        <v>6935</v>
      </c>
      <c r="Q4" s="22" t="s">
        <v>6934</v>
      </c>
    </row>
    <row r="5" spans="1:17" x14ac:dyDescent="0.35">
      <c r="A5" s="26" t="s">
        <v>5286</v>
      </c>
      <c r="B5" s="23" t="s">
        <v>6902</v>
      </c>
      <c r="C5" s="23" t="s">
        <v>6901</v>
      </c>
      <c r="D5" s="23" t="s">
        <v>6933</v>
      </c>
      <c r="E5" s="23" t="s">
        <v>6915</v>
      </c>
      <c r="F5" s="23" t="s">
        <v>6</v>
      </c>
      <c r="G5" s="23">
        <v>62</v>
      </c>
      <c r="H5" s="23">
        <v>42</v>
      </c>
      <c r="I5" s="25">
        <f>Table15[[#This Row],[Female]]+Table15[[#This Row],[Male]]</f>
        <v>104</v>
      </c>
      <c r="J5" s="23">
        <v>224.7</v>
      </c>
      <c r="K5" s="23">
        <v>2.1605769230769201</v>
      </c>
      <c r="L5" s="23" t="s">
        <v>6932</v>
      </c>
      <c r="M5" s="24">
        <v>44075</v>
      </c>
      <c r="N5" s="23" t="s">
        <v>6931</v>
      </c>
      <c r="O5" s="23" t="s">
        <v>6930</v>
      </c>
      <c r="P5" s="23" t="s">
        <v>2799</v>
      </c>
      <c r="Q5" s="22" t="s">
        <v>6929</v>
      </c>
    </row>
    <row r="6" spans="1:17" x14ac:dyDescent="0.35">
      <c r="A6" s="26" t="s">
        <v>5286</v>
      </c>
      <c r="B6" s="23" t="s">
        <v>6902</v>
      </c>
      <c r="C6" s="23" t="s">
        <v>6901</v>
      </c>
      <c r="D6" s="23" t="s">
        <v>6928</v>
      </c>
      <c r="E6" s="23" t="s">
        <v>6915</v>
      </c>
      <c r="F6" s="23" t="s">
        <v>6</v>
      </c>
      <c r="G6" s="23">
        <v>42</v>
      </c>
      <c r="H6" s="23">
        <v>18</v>
      </c>
      <c r="I6" s="25">
        <f>Table15[[#This Row],[Female]]+Table15[[#This Row],[Male]]</f>
        <v>60</v>
      </c>
      <c r="J6" s="23">
        <v>122.8</v>
      </c>
      <c r="K6" s="23">
        <v>2.04666666666667</v>
      </c>
      <c r="L6" s="23" t="s">
        <v>6927</v>
      </c>
      <c r="M6" s="27" t="s">
        <v>434</v>
      </c>
      <c r="N6" s="23" t="s">
        <v>6926</v>
      </c>
      <c r="O6" s="23" t="s">
        <v>6925</v>
      </c>
      <c r="P6" s="23" t="s">
        <v>6924</v>
      </c>
      <c r="Q6" s="22" t="s">
        <v>6923</v>
      </c>
    </row>
    <row r="7" spans="1:17" x14ac:dyDescent="0.35">
      <c r="A7" s="26" t="s">
        <v>5286</v>
      </c>
      <c r="B7" s="23" t="s">
        <v>6902</v>
      </c>
      <c r="C7" s="23" t="s">
        <v>6901</v>
      </c>
      <c r="D7" s="23" t="s">
        <v>6922</v>
      </c>
      <c r="E7" s="23" t="s">
        <v>6915</v>
      </c>
      <c r="F7" s="23" t="s">
        <v>6</v>
      </c>
      <c r="G7" s="23">
        <v>43</v>
      </c>
      <c r="H7" s="23">
        <v>21</v>
      </c>
      <c r="I7" s="25">
        <f>Table15[[#This Row],[Female]]+Table15[[#This Row],[Male]]</f>
        <v>64</v>
      </c>
      <c r="J7" s="23">
        <v>97.02</v>
      </c>
      <c r="K7" s="23">
        <v>1.5159374999999999</v>
      </c>
      <c r="L7" s="23" t="s">
        <v>6921</v>
      </c>
      <c r="M7" s="27" t="s">
        <v>5356</v>
      </c>
      <c r="N7" s="23" t="s">
        <v>6920</v>
      </c>
      <c r="O7" s="23" t="s">
        <v>6919</v>
      </c>
      <c r="P7" s="23" t="s">
        <v>6918</v>
      </c>
      <c r="Q7" s="22" t="s">
        <v>6917</v>
      </c>
    </row>
    <row r="8" spans="1:17" x14ac:dyDescent="0.35">
      <c r="A8" s="26" t="s">
        <v>5286</v>
      </c>
      <c r="B8" s="23" t="s">
        <v>6902</v>
      </c>
      <c r="C8" s="23" t="s">
        <v>6901</v>
      </c>
      <c r="D8" s="23" t="s">
        <v>6916</v>
      </c>
      <c r="E8" s="23" t="s">
        <v>6915</v>
      </c>
      <c r="F8" s="23" t="s">
        <v>6</v>
      </c>
      <c r="G8" s="23">
        <v>0</v>
      </c>
      <c r="H8" s="23">
        <v>35</v>
      </c>
      <c r="I8" s="25">
        <f>Table15[[#This Row],[Female]]+Table15[[#This Row],[Male]]</f>
        <v>35</v>
      </c>
      <c r="J8" s="23">
        <v>68.81</v>
      </c>
      <c r="K8" s="23">
        <v>1.966</v>
      </c>
      <c r="L8" s="23" t="s">
        <v>6914</v>
      </c>
      <c r="M8" s="24">
        <v>44116</v>
      </c>
      <c r="N8" s="23" t="s">
        <v>6913</v>
      </c>
      <c r="O8" s="23" t="s">
        <v>6912</v>
      </c>
      <c r="P8" s="23" t="s">
        <v>6911</v>
      </c>
      <c r="Q8" s="22" t="s">
        <v>6910</v>
      </c>
    </row>
    <row r="9" spans="1:17" x14ac:dyDescent="0.35">
      <c r="A9" s="26" t="s">
        <v>5286</v>
      </c>
      <c r="B9" s="23" t="s">
        <v>6902</v>
      </c>
      <c r="C9" s="23" t="s">
        <v>6901</v>
      </c>
      <c r="D9" s="23" t="s">
        <v>6909</v>
      </c>
      <c r="E9" s="23" t="s">
        <v>6908</v>
      </c>
      <c r="F9" s="23" t="s">
        <v>6</v>
      </c>
      <c r="G9" s="23">
        <v>39</v>
      </c>
      <c r="H9" s="23">
        <v>20</v>
      </c>
      <c r="I9" s="25">
        <f>Table15[[#This Row],[Female]]+Table15[[#This Row],[Male]]</f>
        <v>59</v>
      </c>
      <c r="J9" s="23">
        <v>90.01</v>
      </c>
      <c r="K9" s="23">
        <v>1.5255932203389799</v>
      </c>
      <c r="L9" s="23" t="s">
        <v>6907</v>
      </c>
      <c r="M9" s="24">
        <v>44168</v>
      </c>
      <c r="N9" s="23" t="s">
        <v>6906</v>
      </c>
      <c r="O9" s="23" t="s">
        <v>6905</v>
      </c>
      <c r="P9" s="23" t="s">
        <v>6904</v>
      </c>
      <c r="Q9" s="22" t="s">
        <v>6903</v>
      </c>
    </row>
    <row r="10" spans="1:17" x14ac:dyDescent="0.35">
      <c r="A10" s="26" t="s">
        <v>5286</v>
      </c>
      <c r="B10" s="23" t="s">
        <v>6902</v>
      </c>
      <c r="C10" s="23" t="s">
        <v>6901</v>
      </c>
      <c r="D10" s="23" t="s">
        <v>6900</v>
      </c>
      <c r="E10" s="23" t="s">
        <v>6899</v>
      </c>
      <c r="F10" s="23" t="s">
        <v>6</v>
      </c>
      <c r="G10" s="23">
        <v>74</v>
      </c>
      <c r="H10" s="23">
        <v>31</v>
      </c>
      <c r="I10" s="25">
        <f>Table15[[#This Row],[Female]]+Table15[[#This Row],[Male]]</f>
        <v>105</v>
      </c>
      <c r="J10" s="23">
        <v>126.44</v>
      </c>
      <c r="K10" s="23">
        <v>1.20419047619048</v>
      </c>
      <c r="L10" s="23" t="s">
        <v>6898</v>
      </c>
      <c r="M10" s="24">
        <v>44168</v>
      </c>
      <c r="N10" s="23" t="s">
        <v>6897</v>
      </c>
      <c r="O10" s="23" t="s">
        <v>6896</v>
      </c>
      <c r="P10" s="23" t="s">
        <v>6895</v>
      </c>
      <c r="Q10" s="22" t="s">
        <v>6894</v>
      </c>
    </row>
    <row r="11" spans="1:17" x14ac:dyDescent="0.35">
      <c r="A11" s="26" t="s">
        <v>5286</v>
      </c>
      <c r="B11" s="23" t="s">
        <v>6846</v>
      </c>
      <c r="C11" s="23" t="s">
        <v>6845</v>
      </c>
      <c r="D11" s="23" t="s">
        <v>6893</v>
      </c>
      <c r="E11" s="23" t="s">
        <v>6845</v>
      </c>
      <c r="F11" s="23" t="s">
        <v>6</v>
      </c>
      <c r="G11" s="23">
        <v>53</v>
      </c>
      <c r="H11" s="23">
        <v>19</v>
      </c>
      <c r="I11" s="25">
        <f>Table15[[#This Row],[Female]]+Table15[[#This Row],[Male]]</f>
        <v>72</v>
      </c>
      <c r="J11" s="23">
        <v>133.4</v>
      </c>
      <c r="K11" s="23">
        <v>1.8527777777777801</v>
      </c>
      <c r="L11" s="23" t="s">
        <v>6892</v>
      </c>
      <c r="M11" s="24">
        <v>43896</v>
      </c>
      <c r="N11" s="23" t="s">
        <v>6891</v>
      </c>
      <c r="O11" s="23" t="s">
        <v>6890</v>
      </c>
      <c r="P11" s="23" t="s">
        <v>6889</v>
      </c>
      <c r="Q11" s="22" t="s">
        <v>2290</v>
      </c>
    </row>
    <row r="12" spans="1:17" x14ac:dyDescent="0.35">
      <c r="A12" s="26" t="s">
        <v>5286</v>
      </c>
      <c r="B12" s="23" t="s">
        <v>6846</v>
      </c>
      <c r="C12" s="23" t="s">
        <v>6845</v>
      </c>
      <c r="D12" s="23" t="s">
        <v>6888</v>
      </c>
      <c r="E12" s="23" t="s">
        <v>6845</v>
      </c>
      <c r="F12" s="23" t="s">
        <v>6</v>
      </c>
      <c r="G12" s="23">
        <v>42</v>
      </c>
      <c r="H12" s="23">
        <v>21</v>
      </c>
      <c r="I12" s="25">
        <f>Table15[[#This Row],[Female]]+Table15[[#This Row],[Male]]</f>
        <v>63</v>
      </c>
      <c r="J12" s="23">
        <v>90.8</v>
      </c>
      <c r="K12" s="23">
        <v>1.4412698412698399</v>
      </c>
      <c r="L12" s="23" t="s">
        <v>6887</v>
      </c>
      <c r="M12" s="24">
        <v>43896</v>
      </c>
      <c r="N12" s="23" t="s">
        <v>6886</v>
      </c>
      <c r="O12" s="23" t="s">
        <v>6885</v>
      </c>
      <c r="P12" s="23" t="s">
        <v>760</v>
      </c>
      <c r="Q12" s="22" t="s">
        <v>6884</v>
      </c>
    </row>
    <row r="13" spans="1:17" x14ac:dyDescent="0.35">
      <c r="A13" s="26" t="s">
        <v>5286</v>
      </c>
      <c r="B13" s="23" t="s">
        <v>6846</v>
      </c>
      <c r="C13" s="23" t="s">
        <v>6845</v>
      </c>
      <c r="D13" s="23" t="s">
        <v>6883</v>
      </c>
      <c r="E13" s="23" t="s">
        <v>6882</v>
      </c>
      <c r="F13" s="23" t="s">
        <v>6</v>
      </c>
      <c r="G13" s="23">
        <v>23</v>
      </c>
      <c r="H13" s="23">
        <v>19</v>
      </c>
      <c r="I13" s="25">
        <f>Table15[[#This Row],[Female]]+Table15[[#This Row],[Male]]</f>
        <v>42</v>
      </c>
      <c r="J13" s="23">
        <v>45.6</v>
      </c>
      <c r="K13" s="23">
        <v>1.0857142857142901</v>
      </c>
      <c r="L13" s="23" t="s">
        <v>6881</v>
      </c>
      <c r="M13" s="24">
        <v>43896</v>
      </c>
      <c r="N13" s="23" t="s">
        <v>6880</v>
      </c>
      <c r="O13" s="23" t="s">
        <v>6879</v>
      </c>
      <c r="P13" s="23" t="s">
        <v>6878</v>
      </c>
      <c r="Q13" s="22" t="s">
        <v>6877</v>
      </c>
    </row>
    <row r="14" spans="1:17" x14ac:dyDescent="0.35">
      <c r="A14" s="26" t="s">
        <v>5286</v>
      </c>
      <c r="B14" s="23" t="s">
        <v>6846</v>
      </c>
      <c r="C14" s="23" t="s">
        <v>6845</v>
      </c>
      <c r="D14" s="23" t="s">
        <v>6876</v>
      </c>
      <c r="E14" s="23" t="s">
        <v>5337</v>
      </c>
      <c r="F14" s="23" t="s">
        <v>6</v>
      </c>
      <c r="G14" s="23">
        <v>70</v>
      </c>
      <c r="H14" s="23">
        <v>0</v>
      </c>
      <c r="I14" s="25">
        <f>Table15[[#This Row],[Female]]+Table15[[#This Row],[Male]]</f>
        <v>70</v>
      </c>
      <c r="J14" s="23">
        <v>132.04</v>
      </c>
      <c r="K14" s="23">
        <v>1.8862857142857099</v>
      </c>
      <c r="L14" s="23" t="s">
        <v>6875</v>
      </c>
      <c r="M14" s="24">
        <v>44168</v>
      </c>
      <c r="N14" s="23" t="s">
        <v>6874</v>
      </c>
      <c r="O14" s="23" t="s">
        <v>6873</v>
      </c>
      <c r="P14" s="23" t="s">
        <v>6872</v>
      </c>
      <c r="Q14" s="22" t="s">
        <v>6871</v>
      </c>
    </row>
    <row r="15" spans="1:17" x14ac:dyDescent="0.35">
      <c r="A15" s="26" t="s">
        <v>5286</v>
      </c>
      <c r="B15" s="23" t="s">
        <v>6846</v>
      </c>
      <c r="C15" s="23" t="s">
        <v>6845</v>
      </c>
      <c r="D15" s="23" t="s">
        <v>6870</v>
      </c>
      <c r="E15" s="23" t="s">
        <v>6845</v>
      </c>
      <c r="F15" s="23" t="s">
        <v>6</v>
      </c>
      <c r="G15" s="23">
        <v>0</v>
      </c>
      <c r="H15" s="23">
        <v>60</v>
      </c>
      <c r="I15" s="25">
        <f>Table15[[#This Row],[Female]]+Table15[[#This Row],[Male]]</f>
        <v>60</v>
      </c>
      <c r="J15" s="23">
        <v>92.8</v>
      </c>
      <c r="K15" s="23">
        <v>1.54666666666667</v>
      </c>
      <c r="L15" s="23" t="s">
        <v>6869</v>
      </c>
      <c r="M15" s="27" t="s">
        <v>1052</v>
      </c>
      <c r="N15" s="23" t="s">
        <v>6868</v>
      </c>
      <c r="O15" s="23" t="s">
        <v>6867</v>
      </c>
      <c r="P15" s="23" t="s">
        <v>6866</v>
      </c>
      <c r="Q15" s="22" t="s">
        <v>6865</v>
      </c>
    </row>
    <row r="16" spans="1:17" x14ac:dyDescent="0.35">
      <c r="A16" s="26" t="s">
        <v>5286</v>
      </c>
      <c r="B16" s="23" t="s">
        <v>6846</v>
      </c>
      <c r="C16" s="23" t="s">
        <v>6845</v>
      </c>
      <c r="D16" s="23" t="s">
        <v>6864</v>
      </c>
      <c r="E16" s="23" t="s">
        <v>5286</v>
      </c>
      <c r="F16" s="23" t="s">
        <v>6</v>
      </c>
      <c r="G16" s="23">
        <v>37</v>
      </c>
      <c r="H16" s="23">
        <v>25</v>
      </c>
      <c r="I16" s="25">
        <f>Table15[[#This Row],[Female]]+Table15[[#This Row],[Male]]</f>
        <v>62</v>
      </c>
      <c r="J16" s="23">
        <v>96.3</v>
      </c>
      <c r="K16" s="23">
        <v>1.55322580645161</v>
      </c>
      <c r="L16" s="23" t="s">
        <v>6863</v>
      </c>
      <c r="M16" s="27" t="s">
        <v>5408</v>
      </c>
      <c r="N16" s="23" t="s">
        <v>6862</v>
      </c>
      <c r="O16" s="23" t="s">
        <v>6861</v>
      </c>
      <c r="P16" s="23" t="s">
        <v>6860</v>
      </c>
      <c r="Q16" s="22" t="s">
        <v>6859</v>
      </c>
    </row>
    <row r="17" spans="1:17" x14ac:dyDescent="0.35">
      <c r="A17" s="26" t="s">
        <v>5286</v>
      </c>
      <c r="B17" s="23" t="s">
        <v>6846</v>
      </c>
      <c r="C17" s="23" t="s">
        <v>6845</v>
      </c>
      <c r="D17" s="23" t="s">
        <v>6858</v>
      </c>
      <c r="E17" s="23" t="s">
        <v>6845</v>
      </c>
      <c r="F17" s="23" t="s">
        <v>6</v>
      </c>
      <c r="G17" s="23">
        <v>39</v>
      </c>
      <c r="H17" s="23">
        <v>14</v>
      </c>
      <c r="I17" s="25">
        <f>Table15[[#This Row],[Female]]+Table15[[#This Row],[Male]]</f>
        <v>53</v>
      </c>
      <c r="J17" s="23">
        <v>118.01</v>
      </c>
      <c r="K17" s="23">
        <v>2.2266037735849098</v>
      </c>
      <c r="L17" s="23" t="s">
        <v>6857</v>
      </c>
      <c r="M17" s="24">
        <v>44168</v>
      </c>
      <c r="N17" s="23" t="s">
        <v>6856</v>
      </c>
      <c r="O17" s="23" t="s">
        <v>6855</v>
      </c>
      <c r="P17" s="23" t="s">
        <v>6854</v>
      </c>
      <c r="Q17" s="22" t="s">
        <v>6853</v>
      </c>
    </row>
    <row r="18" spans="1:17" x14ac:dyDescent="0.35">
      <c r="A18" s="26" t="s">
        <v>5286</v>
      </c>
      <c r="B18" s="23" t="s">
        <v>6846</v>
      </c>
      <c r="C18" s="23" t="s">
        <v>6845</v>
      </c>
      <c r="D18" s="23" t="s">
        <v>6852</v>
      </c>
      <c r="E18" s="23" t="s">
        <v>6845</v>
      </c>
      <c r="F18" s="23" t="s">
        <v>6</v>
      </c>
      <c r="G18" s="23">
        <v>53</v>
      </c>
      <c r="H18" s="23">
        <v>19</v>
      </c>
      <c r="I18" s="25">
        <f>Table15[[#This Row],[Female]]+Table15[[#This Row],[Male]]</f>
        <v>72</v>
      </c>
      <c r="J18" s="23">
        <v>123.4</v>
      </c>
      <c r="K18" s="23">
        <v>1.7138888888888899</v>
      </c>
      <c r="L18" s="23" t="s">
        <v>6851</v>
      </c>
      <c r="M18" s="27" t="s">
        <v>5408</v>
      </c>
      <c r="N18" s="23" t="s">
        <v>6850</v>
      </c>
      <c r="O18" s="23" t="s">
        <v>6849</v>
      </c>
      <c r="P18" s="23" t="s">
        <v>6848</v>
      </c>
      <c r="Q18" s="22" t="s">
        <v>6847</v>
      </c>
    </row>
    <row r="19" spans="1:17" x14ac:dyDescent="0.35">
      <c r="A19" s="26" t="s">
        <v>5286</v>
      </c>
      <c r="B19" s="23" t="s">
        <v>6846</v>
      </c>
      <c r="C19" s="23" t="s">
        <v>6845</v>
      </c>
      <c r="D19" s="23" t="s">
        <v>6844</v>
      </c>
      <c r="E19" s="23" t="s">
        <v>5286</v>
      </c>
      <c r="F19" s="23" t="s">
        <v>6</v>
      </c>
      <c r="G19" s="23">
        <v>26</v>
      </c>
      <c r="H19" s="23">
        <v>23</v>
      </c>
      <c r="I19" s="25">
        <f>Table15[[#This Row],[Female]]+Table15[[#This Row],[Male]]</f>
        <v>49</v>
      </c>
      <c r="J19" s="23">
        <v>72.02</v>
      </c>
      <c r="K19" s="23">
        <v>1.4697959183673499</v>
      </c>
      <c r="L19" s="23" t="s">
        <v>6843</v>
      </c>
      <c r="M19" s="24">
        <v>43956</v>
      </c>
      <c r="N19" s="23" t="s">
        <v>6842</v>
      </c>
      <c r="O19" s="23" t="s">
        <v>6841</v>
      </c>
      <c r="P19" s="23" t="s">
        <v>6840</v>
      </c>
      <c r="Q19" s="22" t="s">
        <v>6839</v>
      </c>
    </row>
    <row r="20" spans="1:17" x14ac:dyDescent="0.35">
      <c r="A20" s="26" t="s">
        <v>5286</v>
      </c>
      <c r="B20" s="23" t="s">
        <v>6825</v>
      </c>
      <c r="C20" s="23" t="s">
        <v>6824</v>
      </c>
      <c r="D20" s="23" t="s">
        <v>6838</v>
      </c>
      <c r="E20" s="23" t="s">
        <v>6837</v>
      </c>
      <c r="F20" s="23" t="s">
        <v>6</v>
      </c>
      <c r="G20" s="23">
        <v>43</v>
      </c>
      <c r="H20" s="23">
        <v>22</v>
      </c>
      <c r="I20" s="25">
        <f>Table15[[#This Row],[Female]]+Table15[[#This Row],[Male]]</f>
        <v>65</v>
      </c>
      <c r="J20" s="23">
        <v>171.41</v>
      </c>
      <c r="K20" s="23">
        <v>2.6370769230769202</v>
      </c>
      <c r="L20" s="23" t="s">
        <v>6836</v>
      </c>
      <c r="M20" s="27" t="s">
        <v>3425</v>
      </c>
      <c r="N20" s="23" t="s">
        <v>6835</v>
      </c>
      <c r="O20" s="23" t="s">
        <v>6834</v>
      </c>
      <c r="P20" s="23" t="s">
        <v>6833</v>
      </c>
      <c r="Q20" s="22" t="s">
        <v>6832</v>
      </c>
    </row>
    <row r="21" spans="1:17" x14ac:dyDescent="0.35">
      <c r="A21" s="26" t="s">
        <v>5286</v>
      </c>
      <c r="B21" s="23" t="s">
        <v>6825</v>
      </c>
      <c r="C21" s="23" t="s">
        <v>6824</v>
      </c>
      <c r="D21" s="23" t="s">
        <v>6831</v>
      </c>
      <c r="E21" s="23" t="s">
        <v>6830</v>
      </c>
      <c r="F21" s="23" t="s">
        <v>6</v>
      </c>
      <c r="G21" s="23">
        <v>17</v>
      </c>
      <c r="H21" s="23">
        <v>13</v>
      </c>
      <c r="I21" s="25">
        <f>Table15[[#This Row],[Female]]+Table15[[#This Row],[Male]]</f>
        <v>30</v>
      </c>
      <c r="J21" s="23">
        <v>53.57</v>
      </c>
      <c r="K21" s="23">
        <v>1.7856666666666701</v>
      </c>
      <c r="L21" s="23" t="s">
        <v>6829</v>
      </c>
      <c r="M21" s="24">
        <v>44168</v>
      </c>
      <c r="N21" s="23" t="s">
        <v>6828</v>
      </c>
      <c r="O21" s="23" t="s">
        <v>6826</v>
      </c>
      <c r="P21" s="23" t="s">
        <v>6827</v>
      </c>
      <c r="Q21" s="22" t="s">
        <v>6826</v>
      </c>
    </row>
    <row r="22" spans="1:17" x14ac:dyDescent="0.35">
      <c r="A22" s="26" t="s">
        <v>5286</v>
      </c>
      <c r="B22" s="23" t="s">
        <v>6825</v>
      </c>
      <c r="C22" s="23" t="s">
        <v>6824</v>
      </c>
      <c r="D22" s="23" t="s">
        <v>6823</v>
      </c>
      <c r="E22" s="23" t="s">
        <v>6822</v>
      </c>
      <c r="F22" s="23" t="s">
        <v>6</v>
      </c>
      <c r="G22" s="23">
        <v>72</v>
      </c>
      <c r="H22" s="23">
        <v>29</v>
      </c>
      <c r="I22" s="25">
        <f>Table15[[#This Row],[Female]]+Table15[[#This Row],[Male]]</f>
        <v>101</v>
      </c>
      <c r="J22" s="23">
        <v>224.78</v>
      </c>
      <c r="K22" s="23">
        <v>2.2255445544554502</v>
      </c>
      <c r="L22" s="23" t="s">
        <v>6821</v>
      </c>
      <c r="M22" s="24">
        <v>44168</v>
      </c>
      <c r="N22" s="23" t="s">
        <v>6820</v>
      </c>
      <c r="O22" s="23" t="s">
        <v>6819</v>
      </c>
      <c r="P22" s="23" t="s">
        <v>6818</v>
      </c>
      <c r="Q22" s="22" t="s">
        <v>6817</v>
      </c>
    </row>
    <row r="23" spans="1:17" x14ac:dyDescent="0.35">
      <c r="A23" s="26" t="s">
        <v>5286</v>
      </c>
      <c r="B23" s="23" t="s">
        <v>6739</v>
      </c>
      <c r="C23" s="23" t="s">
        <v>5286</v>
      </c>
      <c r="D23" s="23" t="s">
        <v>6816</v>
      </c>
      <c r="E23" s="23" t="s">
        <v>6815</v>
      </c>
      <c r="F23" s="23" t="s">
        <v>6</v>
      </c>
      <c r="G23" s="23">
        <v>82</v>
      </c>
      <c r="H23" s="23">
        <v>28</v>
      </c>
      <c r="I23" s="25">
        <f>Table15[[#This Row],[Female]]+Table15[[#This Row],[Male]]</f>
        <v>110</v>
      </c>
      <c r="J23" s="23">
        <v>140</v>
      </c>
      <c r="K23" s="23">
        <v>1.1666666666666701</v>
      </c>
      <c r="L23" s="23" t="s">
        <v>6814</v>
      </c>
      <c r="M23" s="24">
        <v>43987</v>
      </c>
      <c r="N23" s="23" t="s">
        <v>6813</v>
      </c>
      <c r="O23" s="23" t="s">
        <v>6812</v>
      </c>
      <c r="P23" s="23" t="s">
        <v>4850</v>
      </c>
      <c r="Q23" s="22" t="s">
        <v>6811</v>
      </c>
    </row>
    <row r="24" spans="1:17" x14ac:dyDescent="0.35">
      <c r="A24" s="26" t="s">
        <v>5286</v>
      </c>
      <c r="B24" s="23" t="s">
        <v>6739</v>
      </c>
      <c r="C24" s="23" t="s">
        <v>5286</v>
      </c>
      <c r="D24" s="23" t="s">
        <v>6810</v>
      </c>
      <c r="E24" s="23" t="s">
        <v>5286</v>
      </c>
      <c r="F24" s="23" t="s">
        <v>6</v>
      </c>
      <c r="G24" s="23">
        <v>31</v>
      </c>
      <c r="H24" s="23">
        <v>19</v>
      </c>
      <c r="I24" s="25">
        <f>Table15[[#This Row],[Female]]+Table15[[#This Row],[Male]]</f>
        <v>50</v>
      </c>
      <c r="J24" s="23">
        <v>125</v>
      </c>
      <c r="K24" s="23">
        <v>2.5</v>
      </c>
      <c r="L24" s="23" t="s">
        <v>6809</v>
      </c>
      <c r="M24" s="24">
        <v>44168</v>
      </c>
      <c r="N24" s="23" t="s">
        <v>6808</v>
      </c>
      <c r="O24" s="23" t="s">
        <v>6807</v>
      </c>
      <c r="P24" s="23" t="s">
        <v>6806</v>
      </c>
      <c r="Q24" s="22" t="s">
        <v>6805</v>
      </c>
    </row>
    <row r="25" spans="1:17" x14ac:dyDescent="0.35">
      <c r="A25" s="26" t="s">
        <v>5286</v>
      </c>
      <c r="B25" s="23" t="s">
        <v>6739</v>
      </c>
      <c r="C25" s="23" t="s">
        <v>5286</v>
      </c>
      <c r="D25" s="23" t="s">
        <v>6804</v>
      </c>
      <c r="E25" s="23" t="s">
        <v>5286</v>
      </c>
      <c r="F25" s="23" t="s">
        <v>6</v>
      </c>
      <c r="G25" s="23">
        <v>33</v>
      </c>
      <c r="H25" s="23">
        <v>19</v>
      </c>
      <c r="I25" s="25">
        <f>Table15[[#This Row],[Female]]+Table15[[#This Row],[Male]]</f>
        <v>52</v>
      </c>
      <c r="J25" s="23">
        <v>100.2</v>
      </c>
      <c r="K25" s="23">
        <v>1.9269230769230801</v>
      </c>
      <c r="L25" s="23" t="s">
        <v>6803</v>
      </c>
      <c r="M25" s="24">
        <v>44137</v>
      </c>
      <c r="N25" s="23" t="s">
        <v>6802</v>
      </c>
      <c r="O25" s="23" t="s">
        <v>6801</v>
      </c>
      <c r="P25" s="23" t="s">
        <v>6800</v>
      </c>
      <c r="Q25" s="22" t="s">
        <v>6799</v>
      </c>
    </row>
    <row r="26" spans="1:17" x14ac:dyDescent="0.35">
      <c r="A26" s="26" t="s">
        <v>5286</v>
      </c>
      <c r="B26" s="23" t="s">
        <v>6739</v>
      </c>
      <c r="C26" s="23" t="s">
        <v>5286</v>
      </c>
      <c r="D26" s="23" t="s">
        <v>6798</v>
      </c>
      <c r="E26" s="23" t="s">
        <v>5286</v>
      </c>
      <c r="F26" s="23" t="s">
        <v>6</v>
      </c>
      <c r="G26" s="23">
        <v>42</v>
      </c>
      <c r="H26" s="23">
        <v>22</v>
      </c>
      <c r="I26" s="25">
        <f>Table15[[#This Row],[Female]]+Table15[[#This Row],[Male]]</f>
        <v>64</v>
      </c>
      <c r="J26" s="23">
        <v>148</v>
      </c>
      <c r="K26" s="23">
        <v>2.3125</v>
      </c>
      <c r="L26" s="23" t="s">
        <v>6797</v>
      </c>
      <c r="M26" s="27" t="s">
        <v>4523</v>
      </c>
      <c r="N26" s="23" t="s">
        <v>6796</v>
      </c>
      <c r="O26" s="23" t="s">
        <v>6795</v>
      </c>
      <c r="P26" s="23" t="s">
        <v>6794</v>
      </c>
      <c r="Q26" s="22" t="s">
        <v>6793</v>
      </c>
    </row>
    <row r="27" spans="1:17" x14ac:dyDescent="0.35">
      <c r="A27" s="26" t="s">
        <v>5286</v>
      </c>
      <c r="B27" s="23" t="s">
        <v>6739</v>
      </c>
      <c r="C27" s="23" t="s">
        <v>5286</v>
      </c>
      <c r="D27" s="23" t="s">
        <v>6792</v>
      </c>
      <c r="E27" s="23" t="s">
        <v>6791</v>
      </c>
      <c r="F27" s="23" t="s">
        <v>6</v>
      </c>
      <c r="G27" s="23">
        <v>27</v>
      </c>
      <c r="H27" s="23">
        <v>23</v>
      </c>
      <c r="I27" s="25">
        <f>Table15[[#This Row],[Female]]+Table15[[#This Row],[Male]]</f>
        <v>50</v>
      </c>
      <c r="J27" s="23">
        <v>125</v>
      </c>
      <c r="K27" s="23">
        <v>2.5</v>
      </c>
      <c r="L27" s="23" t="s">
        <v>6790</v>
      </c>
      <c r="M27" s="24">
        <v>43956</v>
      </c>
      <c r="N27" s="23" t="s">
        <v>6789</v>
      </c>
      <c r="O27" s="23" t="s">
        <v>6788</v>
      </c>
      <c r="P27" s="23" t="s">
        <v>6787</v>
      </c>
      <c r="Q27" s="22" t="s">
        <v>6786</v>
      </c>
    </row>
    <row r="28" spans="1:17" x14ac:dyDescent="0.35">
      <c r="A28" s="26" t="s">
        <v>5286</v>
      </c>
      <c r="B28" s="23" t="s">
        <v>6739</v>
      </c>
      <c r="C28" s="23" t="s">
        <v>5286</v>
      </c>
      <c r="D28" s="23" t="s">
        <v>6785</v>
      </c>
      <c r="E28" s="23" t="s">
        <v>6784</v>
      </c>
      <c r="F28" s="23" t="s">
        <v>6</v>
      </c>
      <c r="G28" s="23">
        <v>40</v>
      </c>
      <c r="H28" s="23">
        <v>27</v>
      </c>
      <c r="I28" s="25">
        <f>Table15[[#This Row],[Female]]+Table15[[#This Row],[Male]]</f>
        <v>67</v>
      </c>
      <c r="J28" s="23">
        <v>131</v>
      </c>
      <c r="K28" s="23">
        <v>1.9552238805970199</v>
      </c>
      <c r="L28" s="23" t="s">
        <v>6783</v>
      </c>
      <c r="M28" s="24">
        <v>44168</v>
      </c>
      <c r="N28" s="23" t="s">
        <v>6782</v>
      </c>
      <c r="O28" s="23" t="s">
        <v>6781</v>
      </c>
      <c r="P28" s="23" t="s">
        <v>6760</v>
      </c>
      <c r="Q28" s="22" t="s">
        <v>6780</v>
      </c>
    </row>
    <row r="29" spans="1:17" x14ac:dyDescent="0.35">
      <c r="A29" s="26" t="s">
        <v>5286</v>
      </c>
      <c r="B29" s="23" t="s">
        <v>6739</v>
      </c>
      <c r="C29" s="23" t="s">
        <v>5286</v>
      </c>
      <c r="D29" s="23" t="s">
        <v>6779</v>
      </c>
      <c r="E29" s="23" t="s">
        <v>6778</v>
      </c>
      <c r="F29" s="23" t="s">
        <v>6</v>
      </c>
      <c r="G29" s="23">
        <v>33</v>
      </c>
      <c r="H29" s="23">
        <v>19</v>
      </c>
      <c r="I29" s="25">
        <f>Table15[[#This Row],[Female]]+Table15[[#This Row],[Male]]</f>
        <v>52</v>
      </c>
      <c r="J29" s="23">
        <v>84</v>
      </c>
      <c r="K29" s="23">
        <v>1.6153846153846201</v>
      </c>
      <c r="L29" s="23" t="s">
        <v>6777</v>
      </c>
      <c r="M29" s="27" t="s">
        <v>4523</v>
      </c>
      <c r="N29" s="23" t="s">
        <v>6776</v>
      </c>
      <c r="O29" s="23" t="s">
        <v>6775</v>
      </c>
      <c r="P29" s="23" t="s">
        <v>6774</v>
      </c>
      <c r="Q29" s="22" t="s">
        <v>6773</v>
      </c>
    </row>
    <row r="30" spans="1:17" x14ac:dyDescent="0.35">
      <c r="A30" s="26" t="s">
        <v>5286</v>
      </c>
      <c r="B30" s="23" t="s">
        <v>6739</v>
      </c>
      <c r="C30" s="23" t="s">
        <v>5286</v>
      </c>
      <c r="D30" s="23" t="s">
        <v>6772</v>
      </c>
      <c r="E30" s="23" t="s">
        <v>6771</v>
      </c>
      <c r="F30" s="23" t="s">
        <v>6</v>
      </c>
      <c r="G30" s="23">
        <v>81</v>
      </c>
      <c r="H30" s="23">
        <v>20</v>
      </c>
      <c r="I30" s="25">
        <f>Table15[[#This Row],[Female]]+Table15[[#This Row],[Male]]</f>
        <v>101</v>
      </c>
      <c r="J30" s="23">
        <v>155</v>
      </c>
      <c r="K30" s="23">
        <v>1.53465346534653</v>
      </c>
      <c r="L30" s="23" t="s">
        <v>6770</v>
      </c>
      <c r="M30" s="24">
        <v>44168</v>
      </c>
      <c r="N30" s="23" t="s">
        <v>6769</v>
      </c>
      <c r="O30" s="23" t="s">
        <v>6768</v>
      </c>
      <c r="P30" s="23" t="s">
        <v>6767</v>
      </c>
      <c r="Q30" s="22" t="s">
        <v>6766</v>
      </c>
    </row>
    <row r="31" spans="1:17" x14ac:dyDescent="0.35">
      <c r="A31" s="26" t="s">
        <v>5286</v>
      </c>
      <c r="B31" s="23" t="s">
        <v>6739</v>
      </c>
      <c r="C31" s="23" t="s">
        <v>5286</v>
      </c>
      <c r="D31" s="23" t="s">
        <v>6765</v>
      </c>
      <c r="E31" s="23" t="s">
        <v>6764</v>
      </c>
      <c r="F31" s="23" t="s">
        <v>6</v>
      </c>
      <c r="G31" s="23">
        <v>45</v>
      </c>
      <c r="H31" s="23">
        <v>25</v>
      </c>
      <c r="I31" s="25">
        <f>Table15[[#This Row],[Female]]+Table15[[#This Row],[Male]]</f>
        <v>70</v>
      </c>
      <c r="J31" s="23">
        <v>115</v>
      </c>
      <c r="K31" s="23">
        <v>1.6428571428571399</v>
      </c>
      <c r="L31" s="23" t="s">
        <v>6763</v>
      </c>
      <c r="M31" s="24">
        <v>44168</v>
      </c>
      <c r="N31" s="23" t="s">
        <v>6762</v>
      </c>
      <c r="O31" s="23" t="s">
        <v>6761</v>
      </c>
      <c r="P31" s="23" t="s">
        <v>6760</v>
      </c>
      <c r="Q31" s="22" t="s">
        <v>6759</v>
      </c>
    </row>
    <row r="32" spans="1:17" x14ac:dyDescent="0.35">
      <c r="A32" s="26" t="s">
        <v>5286</v>
      </c>
      <c r="B32" s="23" t="s">
        <v>6739</v>
      </c>
      <c r="C32" s="23" t="s">
        <v>5286</v>
      </c>
      <c r="D32" s="23" t="s">
        <v>6758</v>
      </c>
      <c r="E32" s="23" t="s">
        <v>5286</v>
      </c>
      <c r="F32" s="23" t="s">
        <v>6</v>
      </c>
      <c r="G32" s="23">
        <v>76</v>
      </c>
      <c r="H32" s="23">
        <v>32</v>
      </c>
      <c r="I32" s="25">
        <f>Table15[[#This Row],[Female]]+Table15[[#This Row],[Male]]</f>
        <v>108</v>
      </c>
      <c r="J32" s="23">
        <v>186</v>
      </c>
      <c r="K32" s="23">
        <v>1.7222222222222201</v>
      </c>
      <c r="L32" s="23" t="s">
        <v>6757</v>
      </c>
      <c r="M32" s="24">
        <v>44075</v>
      </c>
      <c r="N32" s="23" t="s">
        <v>4981</v>
      </c>
      <c r="O32" s="23" t="s">
        <v>6756</v>
      </c>
      <c r="P32" s="23" t="s">
        <v>6755</v>
      </c>
      <c r="Q32" s="22" t="s">
        <v>6754</v>
      </c>
    </row>
    <row r="33" spans="1:17" x14ac:dyDescent="0.35">
      <c r="A33" s="26" t="s">
        <v>5286</v>
      </c>
      <c r="B33" s="23" t="s">
        <v>6739</v>
      </c>
      <c r="C33" s="23" t="s">
        <v>5286</v>
      </c>
      <c r="D33" s="23" t="s">
        <v>6753</v>
      </c>
      <c r="E33" s="23" t="s">
        <v>5286</v>
      </c>
      <c r="F33" s="23" t="s">
        <v>6</v>
      </c>
      <c r="G33" s="23">
        <v>38</v>
      </c>
      <c r="H33" s="23">
        <v>23</v>
      </c>
      <c r="I33" s="25">
        <f>Table15[[#This Row],[Female]]+Table15[[#This Row],[Male]]</f>
        <v>61</v>
      </c>
      <c r="J33" s="23">
        <v>125</v>
      </c>
      <c r="K33" s="23">
        <v>2.0491803278688501</v>
      </c>
      <c r="L33" s="23" t="s">
        <v>6752</v>
      </c>
      <c r="M33" s="27" t="s">
        <v>6751</v>
      </c>
      <c r="N33" s="23" t="s">
        <v>6750</v>
      </c>
      <c r="O33" s="23" t="s">
        <v>6749</v>
      </c>
      <c r="P33" s="23" t="s">
        <v>6748</v>
      </c>
      <c r="Q33" s="22" t="s">
        <v>6747</v>
      </c>
    </row>
    <row r="34" spans="1:17" x14ac:dyDescent="0.35">
      <c r="A34" s="26" t="s">
        <v>5286</v>
      </c>
      <c r="B34" s="23" t="s">
        <v>6739</v>
      </c>
      <c r="C34" s="23" t="s">
        <v>5286</v>
      </c>
      <c r="D34" s="23" t="s">
        <v>6746</v>
      </c>
      <c r="E34" s="23" t="s">
        <v>6745</v>
      </c>
      <c r="F34" s="23" t="s">
        <v>6</v>
      </c>
      <c r="G34" s="23">
        <v>52</v>
      </c>
      <c r="H34" s="23">
        <v>26</v>
      </c>
      <c r="I34" s="25">
        <f>Table15[[#This Row],[Female]]+Table15[[#This Row],[Male]]</f>
        <v>78</v>
      </c>
      <c r="J34" s="23">
        <v>151</v>
      </c>
      <c r="K34" s="23">
        <v>1.9358974358974399</v>
      </c>
      <c r="L34" s="23" t="s">
        <v>6744</v>
      </c>
      <c r="M34" s="24">
        <v>44168</v>
      </c>
      <c r="N34" s="23" t="s">
        <v>6743</v>
      </c>
      <c r="O34" s="23" t="s">
        <v>6742</v>
      </c>
      <c r="P34" s="23" t="s">
        <v>6741</v>
      </c>
      <c r="Q34" s="22" t="s">
        <v>6740</v>
      </c>
    </row>
    <row r="35" spans="1:17" x14ac:dyDescent="0.35">
      <c r="A35" s="26" t="s">
        <v>5286</v>
      </c>
      <c r="B35" s="23" t="s">
        <v>6739</v>
      </c>
      <c r="C35" s="23" t="s">
        <v>5286</v>
      </c>
      <c r="D35" s="23" t="s">
        <v>6738</v>
      </c>
      <c r="E35" s="23" t="s">
        <v>5286</v>
      </c>
      <c r="F35" s="23" t="s">
        <v>6</v>
      </c>
      <c r="G35" s="23">
        <v>0</v>
      </c>
      <c r="H35" s="23">
        <v>60</v>
      </c>
      <c r="I35" s="25">
        <f>Table15[[#This Row],[Female]]+Table15[[#This Row],[Male]]</f>
        <v>60</v>
      </c>
      <c r="J35" s="23">
        <v>120</v>
      </c>
      <c r="K35" s="23">
        <v>2</v>
      </c>
      <c r="L35" s="23" t="s">
        <v>6737</v>
      </c>
      <c r="M35" s="24">
        <v>44137</v>
      </c>
      <c r="N35" s="23" t="s">
        <v>6736</v>
      </c>
      <c r="O35" s="23" t="s">
        <v>6735</v>
      </c>
      <c r="P35" s="23" t="s">
        <v>6734</v>
      </c>
      <c r="Q35" s="22" t="s">
        <v>6733</v>
      </c>
    </row>
    <row r="36" spans="1:17" x14ac:dyDescent="0.35">
      <c r="A36" s="26" t="s">
        <v>5286</v>
      </c>
      <c r="B36" s="23" t="s">
        <v>6649</v>
      </c>
      <c r="C36" s="23" t="s">
        <v>6648</v>
      </c>
      <c r="D36" s="23" t="s">
        <v>6732</v>
      </c>
      <c r="E36" s="23" t="s">
        <v>6731</v>
      </c>
      <c r="F36" s="23" t="s">
        <v>6</v>
      </c>
      <c r="G36" s="23">
        <v>26</v>
      </c>
      <c r="H36" s="23">
        <v>10</v>
      </c>
      <c r="I36" s="25">
        <f>Table15[[#This Row],[Female]]+Table15[[#This Row],[Male]]</f>
        <v>36</v>
      </c>
      <c r="J36" s="23">
        <v>46</v>
      </c>
      <c r="K36" s="23">
        <v>1.2777777777777799</v>
      </c>
      <c r="L36" s="23" t="s">
        <v>6730</v>
      </c>
      <c r="M36" s="24">
        <v>44168</v>
      </c>
      <c r="N36" s="23" t="s">
        <v>6729</v>
      </c>
      <c r="O36" s="23" t="s">
        <v>6728</v>
      </c>
      <c r="P36" s="23" t="s">
        <v>2290</v>
      </c>
      <c r="Q36" s="22" t="s">
        <v>2290</v>
      </c>
    </row>
    <row r="37" spans="1:17" x14ac:dyDescent="0.35">
      <c r="A37" s="26" t="s">
        <v>5286</v>
      </c>
      <c r="B37" s="23" t="s">
        <v>6649</v>
      </c>
      <c r="C37" s="23" t="s">
        <v>6648</v>
      </c>
      <c r="D37" s="23" t="s">
        <v>6727</v>
      </c>
      <c r="E37" s="23" t="s">
        <v>6664</v>
      </c>
      <c r="F37" s="23" t="s">
        <v>6</v>
      </c>
      <c r="G37" s="23">
        <v>31</v>
      </c>
      <c r="H37" s="23">
        <v>10</v>
      </c>
      <c r="I37" s="25">
        <f>Table15[[#This Row],[Female]]+Table15[[#This Row],[Male]]</f>
        <v>41</v>
      </c>
      <c r="J37" s="23">
        <v>49.4</v>
      </c>
      <c r="K37" s="23">
        <v>1.20487804878049</v>
      </c>
      <c r="L37" s="23" t="s">
        <v>6726</v>
      </c>
      <c r="M37" s="27" t="s">
        <v>1052</v>
      </c>
      <c r="N37" s="23" t="s">
        <v>6725</v>
      </c>
      <c r="O37" s="23" t="s">
        <v>6724</v>
      </c>
      <c r="P37" s="23" t="s">
        <v>6723</v>
      </c>
      <c r="Q37" s="22" t="s">
        <v>6722</v>
      </c>
    </row>
    <row r="38" spans="1:17" x14ac:dyDescent="0.35">
      <c r="A38" s="26" t="s">
        <v>5286</v>
      </c>
      <c r="B38" s="23" t="s">
        <v>6649</v>
      </c>
      <c r="C38" s="23" t="s">
        <v>6648</v>
      </c>
      <c r="D38" s="23" t="s">
        <v>6721</v>
      </c>
      <c r="E38" s="23" t="s">
        <v>6720</v>
      </c>
      <c r="F38" s="23" t="s">
        <v>6</v>
      </c>
      <c r="G38" s="23">
        <v>0</v>
      </c>
      <c r="H38" s="23">
        <v>78</v>
      </c>
      <c r="I38" s="25">
        <f>Table15[[#This Row],[Female]]+Table15[[#This Row],[Male]]</f>
        <v>78</v>
      </c>
      <c r="J38" s="23">
        <v>88</v>
      </c>
      <c r="K38" s="23">
        <v>1.12820512820513</v>
      </c>
      <c r="L38" s="23" t="s">
        <v>6719</v>
      </c>
      <c r="M38" s="27" t="s">
        <v>6718</v>
      </c>
      <c r="N38" s="23" t="s">
        <v>6717</v>
      </c>
      <c r="O38" s="23" t="s">
        <v>6716</v>
      </c>
      <c r="P38" s="23" t="s">
        <v>6715</v>
      </c>
      <c r="Q38" s="22" t="s">
        <v>6714</v>
      </c>
    </row>
    <row r="39" spans="1:17" x14ac:dyDescent="0.35">
      <c r="A39" s="26" t="s">
        <v>5286</v>
      </c>
      <c r="B39" s="23" t="s">
        <v>6649</v>
      </c>
      <c r="C39" s="23" t="s">
        <v>6648</v>
      </c>
      <c r="D39" s="23" t="s">
        <v>6713</v>
      </c>
      <c r="E39" s="23" t="s">
        <v>6712</v>
      </c>
      <c r="F39" s="23" t="s">
        <v>6</v>
      </c>
      <c r="G39" s="23">
        <v>56</v>
      </c>
      <c r="H39" s="23">
        <v>30</v>
      </c>
      <c r="I39" s="25">
        <f>Table15[[#This Row],[Female]]+Table15[[#This Row],[Male]]</f>
        <v>86</v>
      </c>
      <c r="J39" s="23">
        <v>96</v>
      </c>
      <c r="K39" s="23">
        <v>1.1162790697674401</v>
      </c>
      <c r="L39" s="23" t="s">
        <v>6711</v>
      </c>
      <c r="M39" s="24">
        <v>44168</v>
      </c>
      <c r="N39" s="23" t="s">
        <v>6710</v>
      </c>
      <c r="O39" s="23" t="s">
        <v>6709</v>
      </c>
      <c r="P39" s="23" t="s">
        <v>6708</v>
      </c>
      <c r="Q39" s="22" t="s">
        <v>6707</v>
      </c>
    </row>
    <row r="40" spans="1:17" x14ac:dyDescent="0.35">
      <c r="A40" s="26" t="s">
        <v>5286</v>
      </c>
      <c r="B40" s="23" t="s">
        <v>6649</v>
      </c>
      <c r="C40" s="23" t="s">
        <v>6648</v>
      </c>
      <c r="D40" s="23" t="s">
        <v>6706</v>
      </c>
      <c r="E40" s="23" t="s">
        <v>6664</v>
      </c>
      <c r="F40" s="23" t="s">
        <v>6</v>
      </c>
      <c r="G40" s="23">
        <v>25</v>
      </c>
      <c r="H40" s="23">
        <v>10</v>
      </c>
      <c r="I40" s="25">
        <f>Table15[[#This Row],[Female]]+Table15[[#This Row],[Male]]</f>
        <v>35</v>
      </c>
      <c r="J40" s="23">
        <v>45</v>
      </c>
      <c r="K40" s="23">
        <v>1.28571428571429</v>
      </c>
      <c r="L40" s="23" t="s">
        <v>6705</v>
      </c>
      <c r="M40" s="24">
        <v>44166</v>
      </c>
      <c r="N40" s="23" t="s">
        <v>6704</v>
      </c>
      <c r="O40" s="23" t="s">
        <v>6703</v>
      </c>
      <c r="P40" s="23" t="s">
        <v>2290</v>
      </c>
      <c r="Q40" s="22" t="s">
        <v>2290</v>
      </c>
    </row>
    <row r="41" spans="1:17" x14ac:dyDescent="0.35">
      <c r="A41" s="26" t="s">
        <v>5286</v>
      </c>
      <c r="B41" s="23" t="s">
        <v>6649</v>
      </c>
      <c r="C41" s="23" t="s">
        <v>6648</v>
      </c>
      <c r="D41" s="23" t="s">
        <v>6702</v>
      </c>
      <c r="E41" s="23" t="s">
        <v>6646</v>
      </c>
      <c r="F41" s="23" t="s">
        <v>6</v>
      </c>
      <c r="G41" s="23">
        <v>20</v>
      </c>
      <c r="H41" s="23">
        <v>13</v>
      </c>
      <c r="I41" s="25">
        <f>Table15[[#This Row],[Female]]+Table15[[#This Row],[Male]]</f>
        <v>33</v>
      </c>
      <c r="J41" s="23">
        <v>43</v>
      </c>
      <c r="K41" s="23">
        <v>1.3030303030303001</v>
      </c>
      <c r="L41" s="23" t="s">
        <v>6701</v>
      </c>
      <c r="M41" s="24">
        <v>44168</v>
      </c>
      <c r="N41" s="23" t="s">
        <v>6700</v>
      </c>
      <c r="O41" s="23" t="s">
        <v>6699</v>
      </c>
      <c r="P41" s="23" t="s">
        <v>6698</v>
      </c>
      <c r="Q41" s="22" t="s">
        <v>6697</v>
      </c>
    </row>
    <row r="42" spans="1:17" x14ac:dyDescent="0.35">
      <c r="A42" s="26" t="s">
        <v>5286</v>
      </c>
      <c r="B42" s="23" t="s">
        <v>6649</v>
      </c>
      <c r="C42" s="23" t="s">
        <v>6648</v>
      </c>
      <c r="D42" s="23" t="s">
        <v>6696</v>
      </c>
      <c r="E42" s="23" t="s">
        <v>6646</v>
      </c>
      <c r="F42" s="23" t="s">
        <v>6</v>
      </c>
      <c r="G42" s="23">
        <v>60</v>
      </c>
      <c r="H42" s="23">
        <v>20</v>
      </c>
      <c r="I42" s="25">
        <f>Table15[[#This Row],[Female]]+Table15[[#This Row],[Male]]</f>
        <v>80</v>
      </c>
      <c r="J42" s="23">
        <v>86.1</v>
      </c>
      <c r="K42" s="23">
        <v>1.0762499999999999</v>
      </c>
      <c r="L42" s="23" t="s">
        <v>6695</v>
      </c>
      <c r="M42" s="27" t="s">
        <v>6694</v>
      </c>
      <c r="N42" s="23" t="s">
        <v>6693</v>
      </c>
      <c r="O42" s="23" t="s">
        <v>6692</v>
      </c>
      <c r="P42" s="23" t="s">
        <v>6691</v>
      </c>
      <c r="Q42" s="22" t="s">
        <v>6690</v>
      </c>
    </row>
    <row r="43" spans="1:17" x14ac:dyDescent="0.35">
      <c r="A43" s="26" t="s">
        <v>5286</v>
      </c>
      <c r="B43" s="23" t="s">
        <v>6649</v>
      </c>
      <c r="C43" s="23" t="s">
        <v>6648</v>
      </c>
      <c r="D43" s="23" t="s">
        <v>6689</v>
      </c>
      <c r="E43" s="23" t="s">
        <v>6646</v>
      </c>
      <c r="F43" s="23" t="s">
        <v>6</v>
      </c>
      <c r="G43" s="23">
        <v>34</v>
      </c>
      <c r="H43" s="23">
        <v>10</v>
      </c>
      <c r="I43" s="25">
        <f>Table15[[#This Row],[Female]]+Table15[[#This Row],[Male]]</f>
        <v>44</v>
      </c>
      <c r="J43" s="23">
        <v>54</v>
      </c>
      <c r="K43" s="23">
        <v>1.22727272727273</v>
      </c>
      <c r="L43" s="23" t="s">
        <v>6688</v>
      </c>
      <c r="M43" s="24">
        <v>44168</v>
      </c>
      <c r="N43" s="23" t="s">
        <v>6687</v>
      </c>
      <c r="O43" s="23" t="s">
        <v>6686</v>
      </c>
      <c r="P43" s="23" t="s">
        <v>6685</v>
      </c>
      <c r="Q43" s="22" t="s">
        <v>6684</v>
      </c>
    </row>
    <row r="44" spans="1:17" x14ac:dyDescent="0.35">
      <c r="A44" s="26" t="s">
        <v>5286</v>
      </c>
      <c r="B44" s="23" t="s">
        <v>6649</v>
      </c>
      <c r="C44" s="23" t="s">
        <v>6648</v>
      </c>
      <c r="D44" s="23" t="s">
        <v>6683</v>
      </c>
      <c r="E44" s="23" t="s">
        <v>6682</v>
      </c>
      <c r="F44" s="23" t="s">
        <v>6</v>
      </c>
      <c r="G44" s="23">
        <v>20</v>
      </c>
      <c r="H44" s="23">
        <v>11</v>
      </c>
      <c r="I44" s="25">
        <f>Table15[[#This Row],[Female]]+Table15[[#This Row],[Male]]</f>
        <v>31</v>
      </c>
      <c r="J44" s="23">
        <v>41</v>
      </c>
      <c r="K44" s="23">
        <v>1.32258064516129</v>
      </c>
      <c r="L44" s="23" t="s">
        <v>6681</v>
      </c>
      <c r="M44" s="24">
        <v>44173</v>
      </c>
      <c r="N44" s="23" t="s">
        <v>3559</v>
      </c>
      <c r="O44" s="23" t="s">
        <v>6680</v>
      </c>
      <c r="P44" s="23" t="s">
        <v>6679</v>
      </c>
      <c r="Q44" s="22" t="s">
        <v>6678</v>
      </c>
    </row>
    <row r="45" spans="1:17" x14ac:dyDescent="0.35">
      <c r="A45" s="26" t="s">
        <v>5286</v>
      </c>
      <c r="B45" s="23" t="s">
        <v>6649</v>
      </c>
      <c r="C45" s="23" t="s">
        <v>6648</v>
      </c>
      <c r="D45" s="23" t="s">
        <v>6677</v>
      </c>
      <c r="E45" s="23" t="s">
        <v>6646</v>
      </c>
      <c r="F45" s="23" t="s">
        <v>6</v>
      </c>
      <c r="G45" s="23">
        <v>33</v>
      </c>
      <c r="H45" s="23">
        <v>10</v>
      </c>
      <c r="I45" s="25">
        <f>Table15[[#This Row],[Female]]+Table15[[#This Row],[Male]]</f>
        <v>43</v>
      </c>
      <c r="J45" s="23">
        <v>39.11</v>
      </c>
      <c r="K45" s="23">
        <v>0.90953488372093005</v>
      </c>
      <c r="L45" s="23" t="s">
        <v>6676</v>
      </c>
      <c r="M45" s="27" t="s">
        <v>1052</v>
      </c>
      <c r="N45" s="23" t="s">
        <v>6675</v>
      </c>
      <c r="O45" s="23" t="s">
        <v>6674</v>
      </c>
      <c r="P45" s="23" t="s">
        <v>6673</v>
      </c>
      <c r="Q45" s="22" t="s">
        <v>6672</v>
      </c>
    </row>
    <row r="46" spans="1:17" x14ac:dyDescent="0.35">
      <c r="A46" s="26" t="s">
        <v>5286</v>
      </c>
      <c r="B46" s="23" t="s">
        <v>6649</v>
      </c>
      <c r="C46" s="23" t="s">
        <v>6648</v>
      </c>
      <c r="D46" s="23" t="s">
        <v>6671</v>
      </c>
      <c r="E46" s="23" t="s">
        <v>6646</v>
      </c>
      <c r="F46" s="23" t="s">
        <v>6</v>
      </c>
      <c r="G46" s="23">
        <v>40</v>
      </c>
      <c r="H46" s="23">
        <v>20</v>
      </c>
      <c r="I46" s="25">
        <f>Table15[[#This Row],[Female]]+Table15[[#This Row],[Male]]</f>
        <v>60</v>
      </c>
      <c r="J46" s="23">
        <v>47.72</v>
      </c>
      <c r="K46" s="23">
        <v>0.795333333333333</v>
      </c>
      <c r="L46" s="23" t="s">
        <v>6670</v>
      </c>
      <c r="M46" s="24">
        <v>44168</v>
      </c>
      <c r="N46" s="23" t="s">
        <v>6669</v>
      </c>
      <c r="O46" s="23" t="s">
        <v>6668</v>
      </c>
      <c r="P46" s="23" t="s">
        <v>6667</v>
      </c>
      <c r="Q46" s="22" t="s">
        <v>6666</v>
      </c>
    </row>
    <row r="47" spans="1:17" x14ac:dyDescent="0.35">
      <c r="A47" s="26" t="s">
        <v>5286</v>
      </c>
      <c r="B47" s="23" t="s">
        <v>6649</v>
      </c>
      <c r="C47" s="23" t="s">
        <v>6648</v>
      </c>
      <c r="D47" s="23" t="s">
        <v>6665</v>
      </c>
      <c r="E47" s="23" t="s">
        <v>6664</v>
      </c>
      <c r="F47" s="23" t="s">
        <v>6</v>
      </c>
      <c r="G47" s="23">
        <v>20</v>
      </c>
      <c r="H47" s="23">
        <v>18</v>
      </c>
      <c r="I47" s="25">
        <f>Table15[[#This Row],[Female]]+Table15[[#This Row],[Male]]</f>
        <v>38</v>
      </c>
      <c r="J47" s="23">
        <v>34.9</v>
      </c>
      <c r="K47" s="23">
        <v>0.91842105263157903</v>
      </c>
      <c r="L47" s="23" t="s">
        <v>6663</v>
      </c>
      <c r="M47" s="24">
        <v>44168</v>
      </c>
      <c r="N47" s="23" t="s">
        <v>6662</v>
      </c>
      <c r="O47" s="23" t="s">
        <v>6661</v>
      </c>
      <c r="P47" s="23" t="s">
        <v>2290</v>
      </c>
      <c r="Q47" s="22" t="s">
        <v>2290</v>
      </c>
    </row>
    <row r="48" spans="1:17" x14ac:dyDescent="0.35">
      <c r="A48" s="26" t="s">
        <v>5286</v>
      </c>
      <c r="B48" s="23" t="s">
        <v>6649</v>
      </c>
      <c r="C48" s="23" t="s">
        <v>6648</v>
      </c>
      <c r="D48" s="23" t="s">
        <v>6660</v>
      </c>
      <c r="E48" s="23" t="s">
        <v>2466</v>
      </c>
      <c r="F48" s="23" t="s">
        <v>6</v>
      </c>
      <c r="G48" s="23">
        <v>20</v>
      </c>
      <c r="H48" s="23">
        <v>18</v>
      </c>
      <c r="I48" s="25">
        <f>Table15[[#This Row],[Female]]+Table15[[#This Row],[Male]]</f>
        <v>38</v>
      </c>
      <c r="J48" s="23">
        <v>28.42</v>
      </c>
      <c r="K48" s="23">
        <v>0.74789473684210495</v>
      </c>
      <c r="L48" s="23" t="s">
        <v>6659</v>
      </c>
      <c r="M48" s="27" t="s">
        <v>1052</v>
      </c>
      <c r="N48" s="23" t="s">
        <v>4522</v>
      </c>
      <c r="O48" s="23" t="s">
        <v>6658</v>
      </c>
      <c r="P48" s="23" t="s">
        <v>6657</v>
      </c>
      <c r="Q48" s="22" t="s">
        <v>6656</v>
      </c>
    </row>
    <row r="49" spans="1:17" x14ac:dyDescent="0.35">
      <c r="A49" s="26" t="s">
        <v>5286</v>
      </c>
      <c r="B49" s="23" t="s">
        <v>6649</v>
      </c>
      <c r="C49" s="23" t="s">
        <v>6648</v>
      </c>
      <c r="D49" s="23" t="s">
        <v>6655</v>
      </c>
      <c r="E49" s="23" t="s">
        <v>6646</v>
      </c>
      <c r="F49" s="23" t="s">
        <v>6</v>
      </c>
      <c r="G49" s="23">
        <v>36</v>
      </c>
      <c r="H49" s="23">
        <v>10</v>
      </c>
      <c r="I49" s="25">
        <f>Table15[[#This Row],[Female]]+Table15[[#This Row],[Male]]</f>
        <v>46</v>
      </c>
      <c r="J49" s="23">
        <v>56.9</v>
      </c>
      <c r="K49" s="23">
        <v>1.2369565217391301</v>
      </c>
      <c r="L49" s="23" t="s">
        <v>6654</v>
      </c>
      <c r="M49" s="27" t="s">
        <v>1052</v>
      </c>
      <c r="N49" s="23" t="s">
        <v>6653</v>
      </c>
      <c r="O49" s="23" t="s">
        <v>6652</v>
      </c>
      <c r="P49" s="23" t="s">
        <v>6651</v>
      </c>
      <c r="Q49" s="22" t="s">
        <v>6650</v>
      </c>
    </row>
    <row r="50" spans="1:17" x14ac:dyDescent="0.35">
      <c r="A50" s="26" t="s">
        <v>5286</v>
      </c>
      <c r="B50" s="23" t="s">
        <v>6649</v>
      </c>
      <c r="C50" s="23" t="s">
        <v>6648</v>
      </c>
      <c r="D50" s="23" t="s">
        <v>6647</v>
      </c>
      <c r="E50" s="23" t="s">
        <v>6646</v>
      </c>
      <c r="F50" s="23" t="s">
        <v>6</v>
      </c>
      <c r="G50" s="23">
        <v>13</v>
      </c>
      <c r="H50" s="23">
        <v>10</v>
      </c>
      <c r="I50" s="25">
        <f>Table15[[#This Row],[Female]]+Table15[[#This Row],[Male]]</f>
        <v>23</v>
      </c>
      <c r="J50" s="23">
        <v>52.3</v>
      </c>
      <c r="K50" s="23">
        <v>2.27391304347826</v>
      </c>
      <c r="L50" s="23" t="s">
        <v>6645</v>
      </c>
      <c r="M50" s="27" t="s">
        <v>1461</v>
      </c>
      <c r="N50" s="23" t="s">
        <v>6644</v>
      </c>
      <c r="O50" s="23" t="s">
        <v>6643</v>
      </c>
      <c r="P50" s="23" t="s">
        <v>6642</v>
      </c>
      <c r="Q50" s="22" t="s">
        <v>6641</v>
      </c>
    </row>
    <row r="51" spans="1:17" x14ac:dyDescent="0.35">
      <c r="A51" s="26" t="s">
        <v>5286</v>
      </c>
      <c r="B51" s="23" t="s">
        <v>6588</v>
      </c>
      <c r="C51" s="23" t="s">
        <v>6587</v>
      </c>
      <c r="D51" s="23" t="s">
        <v>6640</v>
      </c>
      <c r="E51" s="23" t="s">
        <v>6617</v>
      </c>
      <c r="F51" s="23" t="s">
        <v>6</v>
      </c>
      <c r="G51" s="23">
        <v>19</v>
      </c>
      <c r="H51" s="23">
        <v>11</v>
      </c>
      <c r="I51" s="25">
        <f>Table15[[#This Row],[Female]]+Table15[[#This Row],[Male]]</f>
        <v>30</v>
      </c>
      <c r="J51" s="23">
        <v>39.6</v>
      </c>
      <c r="K51" s="23">
        <v>1.32</v>
      </c>
      <c r="L51" s="23" t="s">
        <v>6639</v>
      </c>
      <c r="M51" s="27" t="s">
        <v>6638</v>
      </c>
      <c r="N51" s="23" t="s">
        <v>6637</v>
      </c>
      <c r="O51" s="23" t="s">
        <v>6636</v>
      </c>
      <c r="P51" s="23" t="s">
        <v>6635</v>
      </c>
      <c r="Q51" s="22" t="s">
        <v>6634</v>
      </c>
    </row>
    <row r="52" spans="1:17" x14ac:dyDescent="0.35">
      <c r="A52" s="26" t="s">
        <v>5286</v>
      </c>
      <c r="B52" s="23" t="s">
        <v>6588</v>
      </c>
      <c r="C52" s="23" t="s">
        <v>6587</v>
      </c>
      <c r="D52" s="23" t="s">
        <v>6633</v>
      </c>
      <c r="E52" s="23" t="s">
        <v>6625</v>
      </c>
      <c r="F52" s="23" t="s">
        <v>6</v>
      </c>
      <c r="G52" s="23">
        <v>45</v>
      </c>
      <c r="H52" s="23">
        <v>20</v>
      </c>
      <c r="I52" s="25">
        <f>Table15[[#This Row],[Female]]+Table15[[#This Row],[Male]]</f>
        <v>65</v>
      </c>
      <c r="J52" s="23">
        <v>105</v>
      </c>
      <c r="K52" s="23">
        <v>1.6</v>
      </c>
      <c r="L52" s="23" t="s">
        <v>6632</v>
      </c>
      <c r="M52" s="27" t="s">
        <v>6631</v>
      </c>
      <c r="N52" s="23" t="s">
        <v>6630</v>
      </c>
      <c r="O52" s="23" t="s">
        <v>6629</v>
      </c>
      <c r="P52" s="23" t="s">
        <v>6628</v>
      </c>
      <c r="Q52" s="22" t="s">
        <v>6627</v>
      </c>
    </row>
    <row r="53" spans="1:17" x14ac:dyDescent="0.35">
      <c r="A53" s="26" t="s">
        <v>5286</v>
      </c>
      <c r="B53" s="23" t="s">
        <v>6588</v>
      </c>
      <c r="C53" s="23" t="s">
        <v>6587</v>
      </c>
      <c r="D53" s="23" t="s">
        <v>6626</v>
      </c>
      <c r="E53" s="23" t="s">
        <v>6625</v>
      </c>
      <c r="F53" s="23" t="s">
        <v>6</v>
      </c>
      <c r="G53" s="23">
        <v>25</v>
      </c>
      <c r="H53" s="23">
        <v>10</v>
      </c>
      <c r="I53" s="25">
        <f>Table15[[#This Row],[Female]]+Table15[[#This Row],[Male]]</f>
        <v>35</v>
      </c>
      <c r="J53" s="23">
        <v>40</v>
      </c>
      <c r="K53" s="23">
        <v>1.1000000000000001</v>
      </c>
      <c r="L53" s="23" t="s">
        <v>6624</v>
      </c>
      <c r="M53" s="27" t="s">
        <v>6623</v>
      </c>
      <c r="N53" s="23" t="s">
        <v>6622</v>
      </c>
      <c r="O53" s="23" t="s">
        <v>6621</v>
      </c>
      <c r="P53" s="23" t="s">
        <v>6620</v>
      </c>
      <c r="Q53" s="22" t="s">
        <v>6619</v>
      </c>
    </row>
    <row r="54" spans="1:17" x14ac:dyDescent="0.35">
      <c r="A54" s="26" t="s">
        <v>5286</v>
      </c>
      <c r="B54" s="23" t="s">
        <v>6588</v>
      </c>
      <c r="C54" s="23" t="s">
        <v>6587</v>
      </c>
      <c r="D54" s="23" t="s">
        <v>6618</v>
      </c>
      <c r="E54" s="23" t="s">
        <v>6617</v>
      </c>
      <c r="F54" s="23" t="s">
        <v>6</v>
      </c>
      <c r="G54" s="23">
        <v>20</v>
      </c>
      <c r="H54" s="23">
        <v>10</v>
      </c>
      <c r="I54" s="25">
        <f>Table15[[#This Row],[Female]]+Table15[[#This Row],[Male]]</f>
        <v>30</v>
      </c>
      <c r="J54" s="23">
        <v>42</v>
      </c>
      <c r="K54" s="23">
        <v>1.4</v>
      </c>
      <c r="L54" s="23" t="s">
        <v>6616</v>
      </c>
      <c r="M54" s="27" t="s">
        <v>6615</v>
      </c>
      <c r="N54" s="23" t="s">
        <v>6614</v>
      </c>
      <c r="O54" s="23" t="s">
        <v>6613</v>
      </c>
      <c r="P54" s="23" t="s">
        <v>6612</v>
      </c>
      <c r="Q54" s="22" t="s">
        <v>6611</v>
      </c>
    </row>
    <row r="55" spans="1:17" x14ac:dyDescent="0.35">
      <c r="A55" s="26" t="s">
        <v>5286</v>
      </c>
      <c r="B55" s="23" t="s">
        <v>6588</v>
      </c>
      <c r="C55" s="23" t="s">
        <v>6587</v>
      </c>
      <c r="D55" s="23" t="s">
        <v>6610</v>
      </c>
      <c r="E55" s="23" t="s">
        <v>6609</v>
      </c>
      <c r="F55" s="23" t="s">
        <v>6</v>
      </c>
      <c r="G55" s="23">
        <v>20</v>
      </c>
      <c r="H55" s="23">
        <v>15</v>
      </c>
      <c r="I55" s="25">
        <f>Table15[[#This Row],[Female]]+Table15[[#This Row],[Male]]</f>
        <v>35</v>
      </c>
      <c r="J55" s="23">
        <v>43.2</v>
      </c>
      <c r="K55" s="23">
        <v>1.2</v>
      </c>
      <c r="L55" s="23" t="s">
        <v>6608</v>
      </c>
      <c r="M55" s="27" t="s">
        <v>6607</v>
      </c>
      <c r="N55" s="23" t="s">
        <v>6606</v>
      </c>
      <c r="O55" s="23" t="s">
        <v>6605</v>
      </c>
      <c r="P55" s="23" t="s">
        <v>6604</v>
      </c>
      <c r="Q55" s="22" t="s">
        <v>6603</v>
      </c>
    </row>
    <row r="56" spans="1:17" x14ac:dyDescent="0.35">
      <c r="A56" s="26" t="s">
        <v>5286</v>
      </c>
      <c r="B56" s="23" t="s">
        <v>6588</v>
      </c>
      <c r="C56" s="23" t="s">
        <v>6587</v>
      </c>
      <c r="D56" s="23" t="s">
        <v>6602</v>
      </c>
      <c r="E56" s="23" t="s">
        <v>6587</v>
      </c>
      <c r="F56" s="23" t="s">
        <v>6</v>
      </c>
      <c r="G56" s="23">
        <v>20</v>
      </c>
      <c r="H56" s="23">
        <v>10</v>
      </c>
      <c r="I56" s="25">
        <f>Table15[[#This Row],[Female]]+Table15[[#This Row],[Male]]</f>
        <v>30</v>
      </c>
      <c r="J56" s="23">
        <v>30</v>
      </c>
      <c r="K56" s="23">
        <v>1.1000000000000001</v>
      </c>
      <c r="L56" s="23" t="s">
        <v>6601</v>
      </c>
      <c r="M56" s="27" t="s">
        <v>6600</v>
      </c>
      <c r="N56" s="23" t="s">
        <v>6599</v>
      </c>
      <c r="O56" s="23" t="s">
        <v>6598</v>
      </c>
      <c r="P56" s="23" t="s">
        <v>6597</v>
      </c>
      <c r="Q56" s="22" t="s">
        <v>6596</v>
      </c>
    </row>
    <row r="57" spans="1:17" x14ac:dyDescent="0.35">
      <c r="A57" s="26" t="s">
        <v>5286</v>
      </c>
      <c r="B57" s="23" t="s">
        <v>6588</v>
      </c>
      <c r="C57" s="23" t="s">
        <v>6587</v>
      </c>
      <c r="D57" s="23" t="s">
        <v>6595</v>
      </c>
      <c r="E57" s="23" t="s">
        <v>6587</v>
      </c>
      <c r="F57" s="23" t="s">
        <v>6</v>
      </c>
      <c r="G57" s="23">
        <v>155</v>
      </c>
      <c r="H57" s="23">
        <v>53</v>
      </c>
      <c r="I57" s="25">
        <f>Table15[[#This Row],[Female]]+Table15[[#This Row],[Male]]</f>
        <v>208</v>
      </c>
      <c r="J57" s="23">
        <v>180</v>
      </c>
      <c r="K57" s="23">
        <v>1.3</v>
      </c>
      <c r="L57" s="23" t="s">
        <v>6594</v>
      </c>
      <c r="M57" s="27" t="s">
        <v>6593</v>
      </c>
      <c r="N57" s="23" t="s">
        <v>6592</v>
      </c>
      <c r="O57" s="23" t="s">
        <v>6591</v>
      </c>
      <c r="P57" s="23" t="s">
        <v>6590</v>
      </c>
      <c r="Q57" s="22" t="s">
        <v>6589</v>
      </c>
    </row>
    <row r="58" spans="1:17" x14ac:dyDescent="0.35">
      <c r="A58" s="26" t="s">
        <v>5286</v>
      </c>
      <c r="B58" s="23" t="s">
        <v>6588</v>
      </c>
      <c r="C58" s="23" t="s">
        <v>6587</v>
      </c>
      <c r="D58" s="23" t="s">
        <v>6586</v>
      </c>
      <c r="E58" s="23" t="s">
        <v>6585</v>
      </c>
      <c r="F58" s="23" t="s">
        <v>6</v>
      </c>
      <c r="G58" s="23">
        <v>66</v>
      </c>
      <c r="H58" s="23">
        <v>19</v>
      </c>
      <c r="I58" s="25">
        <f>Table15[[#This Row],[Female]]+Table15[[#This Row],[Male]]</f>
        <v>85</v>
      </c>
      <c r="J58" s="23">
        <v>120</v>
      </c>
      <c r="K58" s="23">
        <v>1.4</v>
      </c>
      <c r="L58" s="23" t="s">
        <v>6584</v>
      </c>
      <c r="M58" s="27" t="s">
        <v>6583</v>
      </c>
      <c r="N58" s="23" t="s">
        <v>6582</v>
      </c>
      <c r="O58" s="23" t="s">
        <v>6581</v>
      </c>
      <c r="P58" s="23" t="s">
        <v>6580</v>
      </c>
      <c r="Q58" s="22" t="s">
        <v>6579</v>
      </c>
    </row>
    <row r="59" spans="1:17" x14ac:dyDescent="0.35">
      <c r="A59" s="26" t="s">
        <v>5286</v>
      </c>
      <c r="B59" s="23" t="s">
        <v>6499</v>
      </c>
      <c r="C59" s="23" t="s">
        <v>6497</v>
      </c>
      <c r="D59" s="23" t="s">
        <v>6578</v>
      </c>
      <c r="E59" s="23" t="s">
        <v>1463</v>
      </c>
      <c r="F59" s="23" t="s">
        <v>6</v>
      </c>
      <c r="G59" s="23">
        <v>24</v>
      </c>
      <c r="H59" s="23">
        <v>6</v>
      </c>
      <c r="I59" s="25">
        <f>Table15[[#This Row],[Female]]+Table15[[#This Row],[Male]]</f>
        <v>30</v>
      </c>
      <c r="J59" s="23">
        <v>55.2</v>
      </c>
      <c r="K59" s="23">
        <v>1.84</v>
      </c>
      <c r="L59" s="23" t="s">
        <v>6577</v>
      </c>
      <c r="M59" s="27" t="s">
        <v>6495</v>
      </c>
      <c r="N59" s="23" t="s">
        <v>6576</v>
      </c>
      <c r="O59" s="23" t="s">
        <v>6575</v>
      </c>
      <c r="P59" s="23" t="s">
        <v>6574</v>
      </c>
      <c r="Q59" s="22" t="s">
        <v>6573</v>
      </c>
    </row>
    <row r="60" spans="1:17" x14ac:dyDescent="0.35">
      <c r="A60" s="26" t="s">
        <v>5286</v>
      </c>
      <c r="B60" s="23" t="s">
        <v>6499</v>
      </c>
      <c r="C60" s="23" t="s">
        <v>6497</v>
      </c>
      <c r="D60" s="23" t="s">
        <v>6572</v>
      </c>
      <c r="E60" s="23" t="s">
        <v>6497</v>
      </c>
      <c r="F60" s="23" t="s">
        <v>6</v>
      </c>
      <c r="G60" s="23">
        <v>22</v>
      </c>
      <c r="H60" s="23">
        <v>8</v>
      </c>
      <c r="I60" s="25">
        <f>Table15[[#This Row],[Female]]+Table15[[#This Row],[Male]]</f>
        <v>30</v>
      </c>
      <c r="J60" s="23">
        <v>58.3</v>
      </c>
      <c r="K60" s="23">
        <v>1.94333333333333</v>
      </c>
      <c r="L60" s="23" t="s">
        <v>6571</v>
      </c>
      <c r="M60" s="24">
        <v>44288</v>
      </c>
      <c r="N60" s="23" t="s">
        <v>6570</v>
      </c>
      <c r="O60" s="23" t="s">
        <v>6569</v>
      </c>
      <c r="P60" s="23" t="s">
        <v>6568</v>
      </c>
      <c r="Q60" s="22" t="s">
        <v>6567</v>
      </c>
    </row>
    <row r="61" spans="1:17" x14ac:dyDescent="0.35">
      <c r="A61" s="26" t="s">
        <v>5286</v>
      </c>
      <c r="B61" s="23" t="s">
        <v>6499</v>
      </c>
      <c r="C61" s="23" t="s">
        <v>6497</v>
      </c>
      <c r="D61" s="23" t="s">
        <v>6566</v>
      </c>
      <c r="E61" s="23" t="s">
        <v>6565</v>
      </c>
      <c r="F61" s="23" t="s">
        <v>6</v>
      </c>
      <c r="G61" s="23">
        <v>14</v>
      </c>
      <c r="H61" s="23">
        <v>6</v>
      </c>
      <c r="I61" s="25">
        <f>Table15[[#This Row],[Female]]+Table15[[#This Row],[Male]]</f>
        <v>20</v>
      </c>
      <c r="J61" s="23">
        <v>36.799999999999997</v>
      </c>
      <c r="K61" s="23">
        <v>1.84</v>
      </c>
      <c r="L61" s="23" t="s">
        <v>6564</v>
      </c>
      <c r="M61" s="27" t="s">
        <v>6563</v>
      </c>
      <c r="N61" s="23" t="s">
        <v>6562</v>
      </c>
      <c r="O61" s="23" t="s">
        <v>6561</v>
      </c>
      <c r="P61" s="23" t="s">
        <v>6560</v>
      </c>
      <c r="Q61" s="22" t="s">
        <v>6559</v>
      </c>
    </row>
    <row r="62" spans="1:17" x14ac:dyDescent="0.35">
      <c r="A62" s="26" t="s">
        <v>5286</v>
      </c>
      <c r="B62" s="23" t="s">
        <v>6499</v>
      </c>
      <c r="C62" s="23" t="s">
        <v>6497</v>
      </c>
      <c r="D62" s="23" t="s">
        <v>6558</v>
      </c>
      <c r="E62" s="23" t="s">
        <v>6557</v>
      </c>
      <c r="F62" s="23" t="s">
        <v>6</v>
      </c>
      <c r="G62" s="23">
        <v>20</v>
      </c>
      <c r="H62" s="23">
        <v>5</v>
      </c>
      <c r="I62" s="25">
        <f>Table15[[#This Row],[Female]]+Table15[[#This Row],[Male]]</f>
        <v>25</v>
      </c>
      <c r="J62" s="23">
        <v>45.9</v>
      </c>
      <c r="K62" s="23">
        <v>1.8360000000000001</v>
      </c>
      <c r="L62" s="23" t="s">
        <v>6556</v>
      </c>
      <c r="M62" s="27" t="s">
        <v>6555</v>
      </c>
      <c r="N62" s="23" t="s">
        <v>6554</v>
      </c>
      <c r="O62" s="23" t="s">
        <v>6553</v>
      </c>
      <c r="P62" s="23" t="s">
        <v>5711</v>
      </c>
      <c r="Q62" s="22" t="s">
        <v>6552</v>
      </c>
    </row>
    <row r="63" spans="1:17" x14ac:dyDescent="0.35">
      <c r="A63" s="26" t="s">
        <v>5286</v>
      </c>
      <c r="B63" s="23" t="s">
        <v>6499</v>
      </c>
      <c r="C63" s="23" t="s">
        <v>6497</v>
      </c>
      <c r="D63" s="23" t="s">
        <v>6551</v>
      </c>
      <c r="E63" s="23" t="s">
        <v>6550</v>
      </c>
      <c r="F63" s="23" t="s">
        <v>6</v>
      </c>
      <c r="G63" s="23">
        <v>15</v>
      </c>
      <c r="H63" s="23">
        <v>10</v>
      </c>
      <c r="I63" s="25">
        <f>Table15[[#This Row],[Female]]+Table15[[#This Row],[Male]]</f>
        <v>25</v>
      </c>
      <c r="J63" s="23">
        <v>47.1</v>
      </c>
      <c r="K63" s="23">
        <v>1.8839999999999999</v>
      </c>
      <c r="L63" s="23" t="s">
        <v>6549</v>
      </c>
      <c r="M63" s="24">
        <v>44531</v>
      </c>
      <c r="N63" s="23" t="s">
        <v>6548</v>
      </c>
      <c r="O63" s="23" t="s">
        <v>6547</v>
      </c>
      <c r="P63" s="23" t="s">
        <v>6546</v>
      </c>
      <c r="Q63" s="22" t="s">
        <v>6545</v>
      </c>
    </row>
    <row r="64" spans="1:17" x14ac:dyDescent="0.35">
      <c r="A64" s="26" t="s">
        <v>5286</v>
      </c>
      <c r="B64" s="23" t="s">
        <v>6499</v>
      </c>
      <c r="C64" s="23" t="s">
        <v>6497</v>
      </c>
      <c r="D64" s="23" t="s">
        <v>6544</v>
      </c>
      <c r="E64" s="23" t="s">
        <v>6543</v>
      </c>
      <c r="F64" s="23" t="s">
        <v>6</v>
      </c>
      <c r="G64" s="23">
        <v>15</v>
      </c>
      <c r="H64" s="23">
        <v>5</v>
      </c>
      <c r="I64" s="25">
        <f>Table15[[#This Row],[Female]]+Table15[[#This Row],[Male]]</f>
        <v>20</v>
      </c>
      <c r="J64" s="23">
        <v>37.799999999999997</v>
      </c>
      <c r="K64" s="23">
        <v>1.89</v>
      </c>
      <c r="L64" s="23" t="s">
        <v>6542</v>
      </c>
      <c r="M64" s="24">
        <v>44531</v>
      </c>
      <c r="N64" s="23" t="s">
        <v>20</v>
      </c>
      <c r="O64" s="23" t="s">
        <v>6541</v>
      </c>
      <c r="P64" s="23" t="s">
        <v>860</v>
      </c>
      <c r="Q64" s="22" t="s">
        <v>6540</v>
      </c>
    </row>
    <row r="65" spans="1:17" x14ac:dyDescent="0.35">
      <c r="A65" s="26" t="s">
        <v>5286</v>
      </c>
      <c r="B65" s="23" t="s">
        <v>6499</v>
      </c>
      <c r="C65" s="23" t="s">
        <v>6497</v>
      </c>
      <c r="D65" s="23" t="s">
        <v>6539</v>
      </c>
      <c r="E65" s="23" t="s">
        <v>6329</v>
      </c>
      <c r="F65" s="23" t="s">
        <v>6</v>
      </c>
      <c r="G65" s="23">
        <v>19</v>
      </c>
      <c r="H65" s="23">
        <v>6</v>
      </c>
      <c r="I65" s="25">
        <f>Table15[[#This Row],[Female]]+Table15[[#This Row],[Male]]</f>
        <v>25</v>
      </c>
      <c r="J65" s="23">
        <v>49.5</v>
      </c>
      <c r="K65" s="23">
        <v>1.98</v>
      </c>
      <c r="L65" s="23" t="s">
        <v>6337</v>
      </c>
      <c r="M65" s="27" t="s">
        <v>6538</v>
      </c>
      <c r="N65" s="23" t="s">
        <v>6537</v>
      </c>
      <c r="O65" s="23" t="s">
        <v>6536</v>
      </c>
      <c r="P65" s="23" t="s">
        <v>6535</v>
      </c>
      <c r="Q65" s="22" t="s">
        <v>6534</v>
      </c>
    </row>
    <row r="66" spans="1:17" x14ac:dyDescent="0.35">
      <c r="A66" s="26" t="s">
        <v>5286</v>
      </c>
      <c r="B66" s="23" t="s">
        <v>6499</v>
      </c>
      <c r="C66" s="23" t="s">
        <v>6497</v>
      </c>
      <c r="D66" s="23" t="s">
        <v>6533</v>
      </c>
      <c r="E66" s="23" t="s">
        <v>2637</v>
      </c>
      <c r="F66" s="23" t="s">
        <v>6</v>
      </c>
      <c r="G66" s="23">
        <v>25</v>
      </c>
      <c r="H66" s="23">
        <v>5</v>
      </c>
      <c r="I66" s="25">
        <f>Table15[[#This Row],[Female]]+Table15[[#This Row],[Male]]</f>
        <v>30</v>
      </c>
      <c r="J66" s="23">
        <v>54.3</v>
      </c>
      <c r="K66" s="23">
        <v>1.81</v>
      </c>
      <c r="L66" s="23" t="s">
        <v>6532</v>
      </c>
      <c r="M66" s="24">
        <v>44288</v>
      </c>
      <c r="N66" s="23" t="s">
        <v>6531</v>
      </c>
      <c r="O66" s="23" t="s">
        <v>6530</v>
      </c>
      <c r="P66" s="23" t="s">
        <v>6529</v>
      </c>
      <c r="Q66" s="22" t="s">
        <v>6528</v>
      </c>
    </row>
    <row r="67" spans="1:17" x14ac:dyDescent="0.35">
      <c r="A67" s="26" t="s">
        <v>5286</v>
      </c>
      <c r="B67" s="23" t="s">
        <v>6499</v>
      </c>
      <c r="C67" s="23" t="s">
        <v>6497</v>
      </c>
      <c r="D67" s="23" t="s">
        <v>6527</v>
      </c>
      <c r="E67" s="23" t="s">
        <v>1463</v>
      </c>
      <c r="F67" s="23" t="s">
        <v>6</v>
      </c>
      <c r="G67" s="23">
        <v>19</v>
      </c>
      <c r="H67" s="23">
        <v>11</v>
      </c>
      <c r="I67" s="25">
        <f>Table15[[#This Row],[Female]]+Table15[[#This Row],[Male]]</f>
        <v>30</v>
      </c>
      <c r="J67" s="23">
        <v>55.2</v>
      </c>
      <c r="K67" s="23">
        <v>1.84</v>
      </c>
      <c r="L67" s="23" t="s">
        <v>6526</v>
      </c>
      <c r="M67" s="24">
        <v>44531</v>
      </c>
      <c r="N67" s="23" t="s">
        <v>6525</v>
      </c>
      <c r="O67" s="23" t="s">
        <v>6524</v>
      </c>
      <c r="P67" s="23" t="s">
        <v>6523</v>
      </c>
      <c r="Q67" s="22" t="s">
        <v>6522</v>
      </c>
    </row>
    <row r="68" spans="1:17" x14ac:dyDescent="0.35">
      <c r="A68" s="26" t="s">
        <v>5286</v>
      </c>
      <c r="B68" s="23" t="s">
        <v>6499</v>
      </c>
      <c r="C68" s="23" t="s">
        <v>6497</v>
      </c>
      <c r="D68" s="23" t="s">
        <v>6521</v>
      </c>
      <c r="E68" s="23" t="s">
        <v>6511</v>
      </c>
      <c r="F68" s="23" t="s">
        <v>6</v>
      </c>
      <c r="G68" s="23">
        <v>20</v>
      </c>
      <c r="H68" s="23">
        <v>10</v>
      </c>
      <c r="I68" s="25">
        <f>Table15[[#This Row],[Female]]+Table15[[#This Row],[Male]]</f>
        <v>30</v>
      </c>
      <c r="J68" s="23">
        <v>56.2</v>
      </c>
      <c r="K68" s="23">
        <v>1.87333333333333</v>
      </c>
      <c r="L68" s="23" t="s">
        <v>6520</v>
      </c>
      <c r="M68" s="24">
        <v>44531</v>
      </c>
      <c r="N68" s="23" t="s">
        <v>5985</v>
      </c>
      <c r="O68" s="23" t="s">
        <v>6519</v>
      </c>
      <c r="P68" s="23" t="s">
        <v>6518</v>
      </c>
      <c r="Q68" s="22" t="s">
        <v>2290</v>
      </c>
    </row>
    <row r="69" spans="1:17" x14ac:dyDescent="0.35">
      <c r="A69" s="26" t="s">
        <v>5286</v>
      </c>
      <c r="B69" s="23" t="s">
        <v>6499</v>
      </c>
      <c r="C69" s="23" t="s">
        <v>6497</v>
      </c>
      <c r="D69" s="23" t="s">
        <v>6517</v>
      </c>
      <c r="E69" s="23" t="s">
        <v>465</v>
      </c>
      <c r="F69" s="23" t="s">
        <v>6</v>
      </c>
      <c r="G69" s="23">
        <v>15</v>
      </c>
      <c r="H69" s="23">
        <v>10</v>
      </c>
      <c r="I69" s="25">
        <f>Table15[[#This Row],[Female]]+Table15[[#This Row],[Male]]</f>
        <v>25</v>
      </c>
      <c r="J69" s="23">
        <v>44</v>
      </c>
      <c r="K69" s="23">
        <v>1.76</v>
      </c>
      <c r="L69" s="23" t="s">
        <v>6516</v>
      </c>
      <c r="M69" s="27" t="s">
        <v>6495</v>
      </c>
      <c r="N69" s="23" t="s">
        <v>6515</v>
      </c>
      <c r="O69" s="23" t="s">
        <v>6514</v>
      </c>
      <c r="P69" s="23" t="s">
        <v>1392</v>
      </c>
      <c r="Q69" s="22" t="s">
        <v>6513</v>
      </c>
    </row>
    <row r="70" spans="1:17" x14ac:dyDescent="0.35">
      <c r="A70" s="26" t="s">
        <v>5286</v>
      </c>
      <c r="B70" s="23" t="s">
        <v>6499</v>
      </c>
      <c r="C70" s="23" t="s">
        <v>6497</v>
      </c>
      <c r="D70" s="23" t="s">
        <v>6512</v>
      </c>
      <c r="E70" s="23" t="s">
        <v>6511</v>
      </c>
      <c r="F70" s="23" t="s">
        <v>6</v>
      </c>
      <c r="G70" s="23">
        <v>21</v>
      </c>
      <c r="H70" s="23">
        <v>9</v>
      </c>
      <c r="I70" s="25">
        <f>Table15[[#This Row],[Female]]+Table15[[#This Row],[Male]]</f>
        <v>30</v>
      </c>
      <c r="J70" s="23">
        <v>55.2</v>
      </c>
      <c r="K70" s="23">
        <v>1.84</v>
      </c>
      <c r="L70" s="23" t="s">
        <v>6510</v>
      </c>
      <c r="M70" s="24">
        <v>44319</v>
      </c>
      <c r="N70" s="23" t="s">
        <v>6509</v>
      </c>
      <c r="O70" s="23" t="s">
        <v>6508</v>
      </c>
      <c r="P70" s="23" t="s">
        <v>6507</v>
      </c>
      <c r="Q70" s="22" t="s">
        <v>6506</v>
      </c>
    </row>
    <row r="71" spans="1:17" x14ac:dyDescent="0.35">
      <c r="A71" s="26" t="s">
        <v>5286</v>
      </c>
      <c r="B71" s="23" t="s">
        <v>6499</v>
      </c>
      <c r="C71" s="23" t="s">
        <v>6497</v>
      </c>
      <c r="D71" s="23" t="s">
        <v>6505</v>
      </c>
      <c r="E71" s="23" t="s">
        <v>1463</v>
      </c>
      <c r="F71" s="23" t="s">
        <v>6</v>
      </c>
      <c r="G71" s="23">
        <v>0</v>
      </c>
      <c r="H71" s="23">
        <v>20</v>
      </c>
      <c r="I71" s="25">
        <f>Table15[[#This Row],[Female]]+Table15[[#This Row],[Male]]</f>
        <v>20</v>
      </c>
      <c r="J71" s="23">
        <v>36.799999999999997</v>
      </c>
      <c r="K71" s="23">
        <v>1.84</v>
      </c>
      <c r="L71" s="23" t="s">
        <v>6504</v>
      </c>
      <c r="M71" s="24">
        <v>44531</v>
      </c>
      <c r="N71" s="23" t="s">
        <v>6503</v>
      </c>
      <c r="O71" s="23" t="s">
        <v>6502</v>
      </c>
      <c r="P71" s="23" t="s">
        <v>6501</v>
      </c>
      <c r="Q71" s="22" t="s">
        <v>6500</v>
      </c>
    </row>
    <row r="72" spans="1:17" x14ac:dyDescent="0.35">
      <c r="A72" s="26" t="s">
        <v>5286</v>
      </c>
      <c r="B72" s="23" t="s">
        <v>6499</v>
      </c>
      <c r="C72" s="23" t="s">
        <v>6497</v>
      </c>
      <c r="D72" s="23" t="s">
        <v>6498</v>
      </c>
      <c r="E72" s="23" t="s">
        <v>6497</v>
      </c>
      <c r="F72" s="23" t="s">
        <v>6</v>
      </c>
      <c r="G72" s="23">
        <v>0</v>
      </c>
      <c r="H72" s="23">
        <v>25</v>
      </c>
      <c r="I72" s="25">
        <f>Table15[[#This Row],[Female]]+Table15[[#This Row],[Male]]</f>
        <v>25</v>
      </c>
      <c r="J72" s="23">
        <v>48</v>
      </c>
      <c r="K72" s="23">
        <v>1.92</v>
      </c>
      <c r="L72" s="23" t="s">
        <v>6496</v>
      </c>
      <c r="M72" s="27" t="s">
        <v>6495</v>
      </c>
      <c r="N72" s="23" t="s">
        <v>6494</v>
      </c>
      <c r="O72" s="23" t="s">
        <v>6493</v>
      </c>
      <c r="P72" s="23" t="s">
        <v>6492</v>
      </c>
      <c r="Q72" s="22" t="s">
        <v>6491</v>
      </c>
    </row>
    <row r="73" spans="1:17" x14ac:dyDescent="0.35">
      <c r="A73" s="26" t="s">
        <v>5286</v>
      </c>
      <c r="B73" s="23" t="s">
        <v>6429</v>
      </c>
      <c r="C73" s="23" t="s">
        <v>6428</v>
      </c>
      <c r="D73" s="23" t="s">
        <v>6490</v>
      </c>
      <c r="E73" s="23" t="s">
        <v>6489</v>
      </c>
      <c r="F73" s="23" t="s">
        <v>6</v>
      </c>
      <c r="G73" s="23">
        <v>45</v>
      </c>
      <c r="H73" s="23">
        <v>16</v>
      </c>
      <c r="I73" s="25">
        <f>Table15[[#This Row],[Female]]+Table15[[#This Row],[Male]]</f>
        <v>61</v>
      </c>
      <c r="J73" s="23">
        <v>76.760000000000005</v>
      </c>
      <c r="K73" s="23">
        <v>1.67</v>
      </c>
      <c r="L73" s="23" t="s">
        <v>6488</v>
      </c>
      <c r="M73" s="27" t="s">
        <v>6487</v>
      </c>
      <c r="N73" s="23" t="s">
        <v>6486</v>
      </c>
      <c r="O73" s="23" t="s">
        <v>6485</v>
      </c>
      <c r="P73" s="23" t="s">
        <v>6484</v>
      </c>
      <c r="Q73" s="22" t="s">
        <v>6483</v>
      </c>
    </row>
    <row r="74" spans="1:17" x14ac:dyDescent="0.35">
      <c r="A74" s="26" t="s">
        <v>5286</v>
      </c>
      <c r="B74" s="23" t="s">
        <v>6429</v>
      </c>
      <c r="C74" s="23" t="s">
        <v>6428</v>
      </c>
      <c r="D74" s="23" t="s">
        <v>6482</v>
      </c>
      <c r="E74" s="23" t="s">
        <v>6474</v>
      </c>
      <c r="F74" s="23" t="s">
        <v>6</v>
      </c>
      <c r="G74" s="23">
        <v>0</v>
      </c>
      <c r="H74" s="23">
        <v>42</v>
      </c>
      <c r="I74" s="25">
        <f>Table15[[#This Row],[Female]]+Table15[[#This Row],[Male]]</f>
        <v>42</v>
      </c>
      <c r="J74" s="23">
        <v>61.67</v>
      </c>
      <c r="K74" s="23">
        <v>1.67</v>
      </c>
      <c r="L74" s="23" t="s">
        <v>6481</v>
      </c>
      <c r="M74" s="27" t="s">
        <v>6480</v>
      </c>
      <c r="N74" s="23" t="s">
        <v>6479</v>
      </c>
      <c r="O74" s="23" t="s">
        <v>6478</v>
      </c>
      <c r="P74" s="23" t="s">
        <v>6477</v>
      </c>
      <c r="Q74" s="22" t="s">
        <v>6476</v>
      </c>
    </row>
    <row r="75" spans="1:17" x14ac:dyDescent="0.35">
      <c r="A75" s="26" t="s">
        <v>5286</v>
      </c>
      <c r="B75" s="23" t="s">
        <v>6429</v>
      </c>
      <c r="C75" s="23" t="s">
        <v>6428</v>
      </c>
      <c r="D75" s="23" t="s">
        <v>6475</v>
      </c>
      <c r="E75" s="23" t="s">
        <v>6474</v>
      </c>
      <c r="F75" s="23" t="s">
        <v>6</v>
      </c>
      <c r="G75" s="23">
        <v>45</v>
      </c>
      <c r="H75" s="23">
        <v>4</v>
      </c>
      <c r="I75" s="25">
        <f>Table15[[#This Row],[Female]]+Table15[[#This Row],[Male]]</f>
        <v>49</v>
      </c>
      <c r="J75" s="23">
        <v>84.8</v>
      </c>
      <c r="K75" s="23">
        <v>1.74</v>
      </c>
      <c r="L75" s="23" t="s">
        <v>6473</v>
      </c>
      <c r="M75" s="27" t="s">
        <v>6440</v>
      </c>
      <c r="N75" s="23" t="s">
        <v>6472</v>
      </c>
      <c r="O75" s="23" t="s">
        <v>6471</v>
      </c>
      <c r="P75" s="23" t="s">
        <v>6470</v>
      </c>
      <c r="Q75" s="22" t="s">
        <v>6469</v>
      </c>
    </row>
    <row r="76" spans="1:17" x14ac:dyDescent="0.35">
      <c r="A76" s="26" t="s">
        <v>5286</v>
      </c>
      <c r="B76" s="23" t="s">
        <v>6429</v>
      </c>
      <c r="C76" s="23" t="s">
        <v>6428</v>
      </c>
      <c r="D76" s="23" t="s">
        <v>6468</v>
      </c>
      <c r="E76" s="23" t="s">
        <v>6467</v>
      </c>
      <c r="F76" s="23" t="s">
        <v>6</v>
      </c>
      <c r="G76" s="23">
        <v>44</v>
      </c>
      <c r="H76" s="23">
        <v>21</v>
      </c>
      <c r="I76" s="25">
        <f>Table15[[#This Row],[Female]]+Table15[[#This Row],[Male]]</f>
        <v>65</v>
      </c>
      <c r="J76" s="23">
        <v>76.739999999999995</v>
      </c>
      <c r="K76" s="23">
        <v>2.39</v>
      </c>
      <c r="L76" s="23" t="s">
        <v>6466</v>
      </c>
      <c r="M76" s="27" t="s">
        <v>6465</v>
      </c>
      <c r="N76" s="23" t="s">
        <v>6464</v>
      </c>
      <c r="O76" s="23" t="s">
        <v>6463</v>
      </c>
      <c r="P76" s="23" t="s">
        <v>1077</v>
      </c>
      <c r="Q76" s="22" t="s">
        <v>6462</v>
      </c>
    </row>
    <row r="77" spans="1:17" x14ac:dyDescent="0.35">
      <c r="A77" s="26" t="s">
        <v>5286</v>
      </c>
      <c r="B77" s="23" t="s">
        <v>6429</v>
      </c>
      <c r="C77" s="23" t="s">
        <v>6428</v>
      </c>
      <c r="D77" s="23" t="s">
        <v>6461</v>
      </c>
      <c r="E77" s="23" t="s">
        <v>3208</v>
      </c>
      <c r="F77" s="23" t="s">
        <v>6</v>
      </c>
      <c r="G77" s="23">
        <v>40</v>
      </c>
      <c r="H77" s="23">
        <v>34</v>
      </c>
      <c r="I77" s="25">
        <f>Table15[[#This Row],[Female]]+Table15[[#This Row],[Male]]</f>
        <v>74</v>
      </c>
      <c r="J77" s="23">
        <v>111.91</v>
      </c>
      <c r="K77" s="23">
        <v>2.64</v>
      </c>
      <c r="L77" s="23" t="s">
        <v>5641</v>
      </c>
      <c r="M77" s="27" t="s">
        <v>6460</v>
      </c>
      <c r="N77" s="23" t="s">
        <v>4695</v>
      </c>
      <c r="O77" s="23" t="s">
        <v>6459</v>
      </c>
      <c r="P77" s="23" t="s">
        <v>6458</v>
      </c>
      <c r="Q77" s="22" t="s">
        <v>6457</v>
      </c>
    </row>
    <row r="78" spans="1:17" x14ac:dyDescent="0.35">
      <c r="A78" s="26" t="s">
        <v>5286</v>
      </c>
      <c r="B78" s="23" t="s">
        <v>6429</v>
      </c>
      <c r="C78" s="23" t="s">
        <v>6428</v>
      </c>
      <c r="D78" s="23" t="s">
        <v>6456</v>
      </c>
      <c r="E78" s="23" t="s">
        <v>6455</v>
      </c>
      <c r="F78" s="23" t="s">
        <v>6</v>
      </c>
      <c r="G78" s="23">
        <v>33</v>
      </c>
      <c r="H78" s="23">
        <v>13</v>
      </c>
      <c r="I78" s="25">
        <f>Table15[[#This Row],[Female]]+Table15[[#This Row],[Male]]</f>
        <v>46</v>
      </c>
      <c r="J78" s="23">
        <v>50.04</v>
      </c>
      <c r="K78" s="23">
        <v>2.12</v>
      </c>
      <c r="L78" s="23" t="s">
        <v>6454</v>
      </c>
      <c r="M78" s="27" t="s">
        <v>6453</v>
      </c>
      <c r="N78" s="23" t="s">
        <v>6452</v>
      </c>
      <c r="O78" s="23" t="s">
        <v>6451</v>
      </c>
      <c r="P78" s="23" t="s">
        <v>6450</v>
      </c>
      <c r="Q78" s="22" t="s">
        <v>6449</v>
      </c>
    </row>
    <row r="79" spans="1:17" x14ac:dyDescent="0.35">
      <c r="A79" s="26" t="s">
        <v>5286</v>
      </c>
      <c r="B79" s="23" t="s">
        <v>6429</v>
      </c>
      <c r="C79" s="23" t="s">
        <v>6428</v>
      </c>
      <c r="D79" s="23" t="s">
        <v>6448</v>
      </c>
      <c r="E79" s="23" t="s">
        <v>6428</v>
      </c>
      <c r="F79" s="23" t="s">
        <v>6</v>
      </c>
      <c r="G79" s="23">
        <v>1</v>
      </c>
      <c r="H79" s="23">
        <v>41</v>
      </c>
      <c r="I79" s="25">
        <f>Table15[[#This Row],[Female]]+Table15[[#This Row],[Male]]</f>
        <v>42</v>
      </c>
      <c r="J79" s="23">
        <v>51.01</v>
      </c>
      <c r="K79" s="23">
        <v>1.82</v>
      </c>
      <c r="L79" s="23" t="s">
        <v>6447</v>
      </c>
      <c r="M79" s="27" t="s">
        <v>6446</v>
      </c>
      <c r="N79" s="23" t="s">
        <v>6445</v>
      </c>
      <c r="O79" s="23" t="s">
        <v>6444</v>
      </c>
      <c r="P79" s="23" t="s">
        <v>6443</v>
      </c>
      <c r="Q79" s="22" t="s">
        <v>6442</v>
      </c>
    </row>
    <row r="80" spans="1:17" x14ac:dyDescent="0.35">
      <c r="A80" s="26" t="s">
        <v>5286</v>
      </c>
      <c r="B80" s="23" t="s">
        <v>6429</v>
      </c>
      <c r="C80" s="23" t="s">
        <v>6428</v>
      </c>
      <c r="D80" s="23" t="s">
        <v>6441</v>
      </c>
      <c r="E80" s="23" t="s">
        <v>6428</v>
      </c>
      <c r="F80" s="23" t="s">
        <v>6</v>
      </c>
      <c r="G80" s="23">
        <v>42</v>
      </c>
      <c r="H80" s="23">
        <v>0</v>
      </c>
      <c r="I80" s="25">
        <f>Table15[[#This Row],[Female]]+Table15[[#This Row],[Male]]</f>
        <v>42</v>
      </c>
      <c r="J80" s="23">
        <v>64.05</v>
      </c>
      <c r="K80" s="23">
        <v>1.64</v>
      </c>
      <c r="L80" s="23" t="s">
        <v>1587</v>
      </c>
      <c r="M80" s="27" t="s">
        <v>6440</v>
      </c>
      <c r="N80" s="23" t="s">
        <v>6439</v>
      </c>
      <c r="O80" s="23" t="s">
        <v>6438</v>
      </c>
      <c r="P80" s="23" t="s">
        <v>2763</v>
      </c>
      <c r="Q80" s="22" t="s">
        <v>6437</v>
      </c>
    </row>
    <row r="81" spans="1:17" x14ac:dyDescent="0.35">
      <c r="A81" s="26" t="s">
        <v>5286</v>
      </c>
      <c r="B81" s="23" t="s">
        <v>6429</v>
      </c>
      <c r="C81" s="23" t="s">
        <v>6428</v>
      </c>
      <c r="D81" s="23" t="s">
        <v>6436</v>
      </c>
      <c r="E81" s="23" t="s">
        <v>6435</v>
      </c>
      <c r="F81" s="23" t="s">
        <v>6</v>
      </c>
      <c r="G81" s="23">
        <v>38</v>
      </c>
      <c r="H81" s="23">
        <v>13</v>
      </c>
      <c r="I81" s="25">
        <f>Table15[[#This Row],[Female]]+Table15[[#This Row],[Male]]</f>
        <v>51</v>
      </c>
      <c r="J81" s="23">
        <v>70.349999999999994</v>
      </c>
      <c r="K81" s="23">
        <v>1.56</v>
      </c>
      <c r="L81" s="23" t="s">
        <v>6434</v>
      </c>
      <c r="M81" s="27" t="s">
        <v>6433</v>
      </c>
      <c r="N81" s="23" t="s">
        <v>6432</v>
      </c>
      <c r="O81" s="23" t="s">
        <v>6431</v>
      </c>
      <c r="P81" s="23" t="s">
        <v>726</v>
      </c>
      <c r="Q81" s="22" t="s">
        <v>6430</v>
      </c>
    </row>
    <row r="82" spans="1:17" x14ac:dyDescent="0.35">
      <c r="A82" s="26" t="s">
        <v>5286</v>
      </c>
      <c r="B82" s="23" t="s">
        <v>6429</v>
      </c>
      <c r="C82" s="23" t="s">
        <v>6428</v>
      </c>
      <c r="D82" s="23" t="s">
        <v>6427</v>
      </c>
      <c r="E82" s="23" t="s">
        <v>6426</v>
      </c>
      <c r="F82" s="23" t="s">
        <v>6</v>
      </c>
      <c r="G82" s="23">
        <v>27</v>
      </c>
      <c r="H82" s="23">
        <v>15</v>
      </c>
      <c r="I82" s="25">
        <f>Table15[[#This Row],[Female]]+Table15[[#This Row],[Male]]</f>
        <v>42</v>
      </c>
      <c r="J82" s="23">
        <v>77.56</v>
      </c>
      <c r="K82" s="23">
        <v>1.7</v>
      </c>
      <c r="L82" s="23" t="s">
        <v>6425</v>
      </c>
      <c r="M82" s="27" t="s">
        <v>6424</v>
      </c>
      <c r="N82" s="23" t="s">
        <v>6423</v>
      </c>
      <c r="O82" s="23" t="s">
        <v>6422</v>
      </c>
      <c r="P82" s="23" t="s">
        <v>6421</v>
      </c>
      <c r="Q82" s="22" t="s">
        <v>6420</v>
      </c>
    </row>
    <row r="83" spans="1:17" x14ac:dyDescent="0.35">
      <c r="A83" s="26" t="s">
        <v>5286</v>
      </c>
      <c r="B83" s="23" t="s">
        <v>6332</v>
      </c>
      <c r="C83" s="23" t="s">
        <v>6331</v>
      </c>
      <c r="D83" s="23" t="s">
        <v>6419</v>
      </c>
      <c r="E83" s="23" t="s">
        <v>6418</v>
      </c>
      <c r="F83" s="23" t="s">
        <v>6</v>
      </c>
      <c r="G83" s="23">
        <v>14</v>
      </c>
      <c r="H83" s="23">
        <v>3</v>
      </c>
      <c r="I83" s="25">
        <f>Table15[[#This Row],[Female]]+Table15[[#This Row],[Male]]</f>
        <v>17</v>
      </c>
      <c r="J83" s="23">
        <v>26.78</v>
      </c>
      <c r="K83" s="23">
        <v>1.65</v>
      </c>
      <c r="L83" s="23" t="s">
        <v>6417</v>
      </c>
      <c r="M83" s="24">
        <v>43896</v>
      </c>
      <c r="N83" s="23" t="s">
        <v>6416</v>
      </c>
      <c r="O83" s="23" t="s">
        <v>6415</v>
      </c>
      <c r="P83" s="23" t="s">
        <v>6414</v>
      </c>
      <c r="Q83" s="22" t="s">
        <v>6413</v>
      </c>
    </row>
    <row r="84" spans="1:17" x14ac:dyDescent="0.35">
      <c r="A84" s="26" t="s">
        <v>5286</v>
      </c>
      <c r="B84" s="23" t="s">
        <v>6332</v>
      </c>
      <c r="C84" s="23" t="s">
        <v>6331</v>
      </c>
      <c r="D84" s="23" t="s">
        <v>6412</v>
      </c>
      <c r="E84" s="23" t="s">
        <v>6405</v>
      </c>
      <c r="F84" s="23" t="s">
        <v>6</v>
      </c>
      <c r="G84" s="23">
        <v>196</v>
      </c>
      <c r="H84" s="23">
        <v>61</v>
      </c>
      <c r="I84" s="25">
        <f>Table15[[#This Row],[Female]]+Table15[[#This Row],[Male]]</f>
        <v>257</v>
      </c>
      <c r="J84" s="23">
        <v>274.89</v>
      </c>
      <c r="K84" s="23">
        <v>1.8</v>
      </c>
      <c r="L84" s="23" t="s">
        <v>6411</v>
      </c>
      <c r="M84" s="24">
        <v>44168</v>
      </c>
      <c r="N84" s="23" t="s">
        <v>6410</v>
      </c>
      <c r="O84" s="23" t="s">
        <v>6409</v>
      </c>
      <c r="P84" s="23" t="s">
        <v>6408</v>
      </c>
      <c r="Q84" s="22" t="s">
        <v>6407</v>
      </c>
    </row>
    <row r="85" spans="1:17" x14ac:dyDescent="0.35">
      <c r="A85" s="26" t="s">
        <v>5286</v>
      </c>
      <c r="B85" s="23" t="s">
        <v>6332</v>
      </c>
      <c r="C85" s="23" t="s">
        <v>6331</v>
      </c>
      <c r="D85" s="23" t="s">
        <v>6406</v>
      </c>
      <c r="E85" s="23" t="s">
        <v>6405</v>
      </c>
      <c r="F85" s="23" t="s">
        <v>6</v>
      </c>
      <c r="G85" s="23">
        <v>12</v>
      </c>
      <c r="H85" s="23">
        <v>5</v>
      </c>
      <c r="I85" s="25">
        <f>Table15[[#This Row],[Female]]+Table15[[#This Row],[Male]]</f>
        <v>17</v>
      </c>
      <c r="J85" s="23">
        <v>25.75</v>
      </c>
      <c r="K85" s="23">
        <v>1.58</v>
      </c>
      <c r="L85" s="23" t="s">
        <v>6404</v>
      </c>
      <c r="M85" s="27" t="s">
        <v>5860</v>
      </c>
      <c r="N85" s="23" t="s">
        <v>6403</v>
      </c>
      <c r="O85" s="23" t="s">
        <v>6402</v>
      </c>
      <c r="P85" s="23" t="s">
        <v>6401</v>
      </c>
      <c r="Q85" s="22" t="s">
        <v>6400</v>
      </c>
    </row>
    <row r="86" spans="1:17" x14ac:dyDescent="0.35">
      <c r="A86" s="26" t="s">
        <v>5286</v>
      </c>
      <c r="B86" s="23" t="s">
        <v>6332</v>
      </c>
      <c r="C86" s="23" t="s">
        <v>6331</v>
      </c>
      <c r="D86" s="23" t="s">
        <v>6399</v>
      </c>
      <c r="E86" s="23" t="s">
        <v>6381</v>
      </c>
      <c r="F86" s="23" t="s">
        <v>6</v>
      </c>
      <c r="G86" s="23">
        <v>13</v>
      </c>
      <c r="H86" s="23">
        <v>4</v>
      </c>
      <c r="I86" s="25">
        <f>Table15[[#This Row],[Female]]+Table15[[#This Row],[Male]]</f>
        <v>17</v>
      </c>
      <c r="J86" s="23">
        <v>56.43</v>
      </c>
      <c r="K86" s="23">
        <v>3.47</v>
      </c>
      <c r="L86" s="23" t="s">
        <v>337</v>
      </c>
      <c r="M86" s="27" t="s">
        <v>1461</v>
      </c>
      <c r="N86" s="23" t="s">
        <v>6398</v>
      </c>
      <c r="O86" s="23" t="s">
        <v>6397</v>
      </c>
      <c r="P86" s="23" t="s">
        <v>6396</v>
      </c>
      <c r="Q86" s="22" t="s">
        <v>6395</v>
      </c>
    </row>
    <row r="87" spans="1:17" x14ac:dyDescent="0.35">
      <c r="A87" s="26" t="s">
        <v>5286</v>
      </c>
      <c r="B87" s="23" t="s">
        <v>6332</v>
      </c>
      <c r="C87" s="23" t="s">
        <v>6331</v>
      </c>
      <c r="D87" s="23" t="s">
        <v>6394</v>
      </c>
      <c r="E87" s="23" t="s">
        <v>6381</v>
      </c>
      <c r="F87" s="23" t="s">
        <v>6</v>
      </c>
      <c r="G87" s="23">
        <v>5</v>
      </c>
      <c r="H87" s="23">
        <v>2</v>
      </c>
      <c r="I87" s="25">
        <f>Table15[[#This Row],[Female]]+Table15[[#This Row],[Male]]</f>
        <v>7</v>
      </c>
      <c r="J87" s="23">
        <v>9.11</v>
      </c>
      <c r="K87" s="23">
        <v>1.06</v>
      </c>
      <c r="L87" s="23" t="s">
        <v>6393</v>
      </c>
      <c r="M87" s="27" t="s">
        <v>3675</v>
      </c>
      <c r="N87" s="23" t="s">
        <v>6392</v>
      </c>
      <c r="O87" s="23" t="s">
        <v>6391</v>
      </c>
      <c r="P87" s="23" t="s">
        <v>6390</v>
      </c>
      <c r="Q87" s="22" t="s">
        <v>6389</v>
      </c>
    </row>
    <row r="88" spans="1:17" x14ac:dyDescent="0.35">
      <c r="A88" s="26" t="s">
        <v>5286</v>
      </c>
      <c r="B88" s="23" t="s">
        <v>6332</v>
      </c>
      <c r="C88" s="23" t="s">
        <v>6331</v>
      </c>
      <c r="D88" s="23" t="s">
        <v>6388</v>
      </c>
      <c r="E88" s="23" t="s">
        <v>6381</v>
      </c>
      <c r="F88" s="23" t="s">
        <v>6</v>
      </c>
      <c r="G88" s="23">
        <v>0</v>
      </c>
      <c r="H88" s="23">
        <v>26</v>
      </c>
      <c r="I88" s="25">
        <f>Table15[[#This Row],[Female]]+Table15[[#This Row],[Male]]</f>
        <v>26</v>
      </c>
      <c r="J88" s="23">
        <v>33.6</v>
      </c>
      <c r="K88" s="23">
        <v>1.35</v>
      </c>
      <c r="L88" s="23" t="s">
        <v>6387</v>
      </c>
      <c r="M88" s="27" t="s">
        <v>1461</v>
      </c>
      <c r="N88" s="23" t="s">
        <v>6386</v>
      </c>
      <c r="O88" s="23" t="s">
        <v>6385</v>
      </c>
      <c r="P88" s="23" t="s">
        <v>6384</v>
      </c>
      <c r="Q88" s="22" t="s">
        <v>6383</v>
      </c>
    </row>
    <row r="89" spans="1:17" x14ac:dyDescent="0.35">
      <c r="A89" s="26" t="s">
        <v>5286</v>
      </c>
      <c r="B89" s="23" t="s">
        <v>6332</v>
      </c>
      <c r="C89" s="23" t="s">
        <v>6331</v>
      </c>
      <c r="D89" s="23" t="s">
        <v>6382</v>
      </c>
      <c r="E89" s="23" t="s">
        <v>6381</v>
      </c>
      <c r="F89" s="23" t="s">
        <v>6</v>
      </c>
      <c r="G89" s="23">
        <v>19</v>
      </c>
      <c r="H89" s="23">
        <v>4</v>
      </c>
      <c r="I89" s="25">
        <f>Table15[[#This Row],[Female]]+Table15[[#This Row],[Male]]</f>
        <v>23</v>
      </c>
      <c r="J89" s="23">
        <v>36.86</v>
      </c>
      <c r="K89" s="23">
        <v>1.68</v>
      </c>
      <c r="L89" s="23" t="s">
        <v>6380</v>
      </c>
      <c r="M89" s="27" t="s">
        <v>5408</v>
      </c>
      <c r="N89" s="23" t="s">
        <v>6379</v>
      </c>
      <c r="O89" s="23" t="s">
        <v>6378</v>
      </c>
      <c r="P89" s="23" t="s">
        <v>6377</v>
      </c>
      <c r="Q89" s="22" t="s">
        <v>6376</v>
      </c>
    </row>
    <row r="90" spans="1:17" x14ac:dyDescent="0.35">
      <c r="A90" s="26" t="s">
        <v>5286</v>
      </c>
      <c r="B90" s="23" t="s">
        <v>6332</v>
      </c>
      <c r="C90" s="23" t="s">
        <v>6331</v>
      </c>
      <c r="D90" s="23" t="s">
        <v>6375</v>
      </c>
      <c r="E90" s="23" t="s">
        <v>6363</v>
      </c>
      <c r="F90" s="23" t="s">
        <v>6</v>
      </c>
      <c r="G90" s="23">
        <v>16</v>
      </c>
      <c r="H90" s="23">
        <v>7</v>
      </c>
      <c r="I90" s="25">
        <f>Table15[[#This Row],[Female]]+Table15[[#This Row],[Male]]</f>
        <v>23</v>
      </c>
      <c r="J90" s="23">
        <v>34.35</v>
      </c>
      <c r="K90" s="23">
        <v>1.56</v>
      </c>
      <c r="L90" s="23" t="s">
        <v>6374</v>
      </c>
      <c r="M90" s="27" t="s">
        <v>3675</v>
      </c>
      <c r="N90" s="23" t="s">
        <v>6373</v>
      </c>
      <c r="O90" s="23" t="s">
        <v>6372</v>
      </c>
      <c r="P90" s="23" t="s">
        <v>20</v>
      </c>
      <c r="Q90" s="22" t="s">
        <v>6371</v>
      </c>
    </row>
    <row r="91" spans="1:17" x14ac:dyDescent="0.35">
      <c r="A91" s="26" t="s">
        <v>5286</v>
      </c>
      <c r="B91" s="23" t="s">
        <v>6332</v>
      </c>
      <c r="C91" s="23" t="s">
        <v>6331</v>
      </c>
      <c r="D91" s="23" t="s">
        <v>6370</v>
      </c>
      <c r="E91" s="23" t="s">
        <v>6363</v>
      </c>
      <c r="F91" s="23" t="s">
        <v>6</v>
      </c>
      <c r="G91" s="23">
        <v>19</v>
      </c>
      <c r="H91" s="23">
        <v>5</v>
      </c>
      <c r="I91" s="25">
        <f>Table15[[#This Row],[Female]]+Table15[[#This Row],[Male]]</f>
        <v>24</v>
      </c>
      <c r="J91" s="23">
        <v>45.54</v>
      </c>
      <c r="K91" s="23">
        <v>1.98</v>
      </c>
      <c r="L91" s="23" t="s">
        <v>6369</v>
      </c>
      <c r="M91" s="27" t="s">
        <v>1461</v>
      </c>
      <c r="N91" s="23" t="s">
        <v>6368</v>
      </c>
      <c r="O91" s="23" t="s">
        <v>6367</v>
      </c>
      <c r="P91" s="23" t="s">
        <v>6366</v>
      </c>
      <c r="Q91" s="22" t="s">
        <v>6365</v>
      </c>
    </row>
    <row r="92" spans="1:17" x14ac:dyDescent="0.35">
      <c r="A92" s="26" t="s">
        <v>5286</v>
      </c>
      <c r="B92" s="23" t="s">
        <v>6332</v>
      </c>
      <c r="C92" s="23" t="s">
        <v>6331</v>
      </c>
      <c r="D92" s="23" t="s">
        <v>6364</v>
      </c>
      <c r="E92" s="23" t="s">
        <v>6363</v>
      </c>
      <c r="F92" s="23" t="s">
        <v>6</v>
      </c>
      <c r="G92" s="23">
        <v>7</v>
      </c>
      <c r="H92" s="23">
        <v>3</v>
      </c>
      <c r="I92" s="25">
        <f>Table15[[#This Row],[Female]]+Table15[[#This Row],[Male]]</f>
        <v>10</v>
      </c>
      <c r="J92" s="23">
        <v>14.69</v>
      </c>
      <c r="K92" s="23">
        <v>1.53</v>
      </c>
      <c r="L92" s="23" t="s">
        <v>6362</v>
      </c>
      <c r="M92" s="27" t="s">
        <v>6361</v>
      </c>
      <c r="N92" s="23" t="s">
        <v>6360</v>
      </c>
      <c r="O92" s="23" t="s">
        <v>6359</v>
      </c>
      <c r="P92" s="23" t="s">
        <v>6358</v>
      </c>
      <c r="Q92" s="22" t="s">
        <v>6357</v>
      </c>
    </row>
    <row r="93" spans="1:17" x14ac:dyDescent="0.35">
      <c r="A93" s="26" t="s">
        <v>5286</v>
      </c>
      <c r="B93" s="23" t="s">
        <v>6332</v>
      </c>
      <c r="C93" s="23" t="s">
        <v>6331</v>
      </c>
      <c r="D93" s="23" t="s">
        <v>6356</v>
      </c>
      <c r="E93" s="23" t="s">
        <v>5337</v>
      </c>
      <c r="F93" s="23" t="s">
        <v>6</v>
      </c>
      <c r="G93" s="23">
        <v>16</v>
      </c>
      <c r="H93" s="23">
        <v>6</v>
      </c>
      <c r="I93" s="25">
        <f>Table15[[#This Row],[Female]]+Table15[[#This Row],[Male]]</f>
        <v>22</v>
      </c>
      <c r="J93" s="23">
        <v>29.04</v>
      </c>
      <c r="K93" s="23">
        <v>1.38</v>
      </c>
      <c r="L93" s="23" t="s">
        <v>6355</v>
      </c>
      <c r="M93" s="27" t="s">
        <v>6259</v>
      </c>
      <c r="N93" s="23" t="s">
        <v>6354</v>
      </c>
      <c r="O93" s="23" t="s">
        <v>6353</v>
      </c>
      <c r="P93" s="23" t="s">
        <v>6352</v>
      </c>
      <c r="Q93" s="22" t="s">
        <v>6351</v>
      </c>
    </row>
    <row r="94" spans="1:17" x14ac:dyDescent="0.35">
      <c r="A94" s="26" t="s">
        <v>5286</v>
      </c>
      <c r="B94" s="23" t="s">
        <v>6332</v>
      </c>
      <c r="C94" s="23" t="s">
        <v>6331</v>
      </c>
      <c r="D94" s="23" t="s">
        <v>6350</v>
      </c>
      <c r="E94" s="23" t="s">
        <v>5337</v>
      </c>
      <c r="F94" s="23" t="s">
        <v>6</v>
      </c>
      <c r="G94" s="23">
        <v>36</v>
      </c>
      <c r="H94" s="23">
        <v>20</v>
      </c>
      <c r="I94" s="25">
        <f>Table15[[#This Row],[Female]]+Table15[[#This Row],[Male]]</f>
        <v>56</v>
      </c>
      <c r="J94" s="23">
        <v>91.45</v>
      </c>
      <c r="K94" s="23">
        <v>1.63</v>
      </c>
      <c r="L94" s="23" t="s">
        <v>6343</v>
      </c>
      <c r="M94" s="27" t="s">
        <v>237</v>
      </c>
      <c r="N94" s="23" t="s">
        <v>6349</v>
      </c>
      <c r="O94" s="23" t="s">
        <v>6348</v>
      </c>
      <c r="P94" s="23" t="s">
        <v>6347</v>
      </c>
      <c r="Q94" s="22" t="s">
        <v>6346</v>
      </c>
    </row>
    <row r="95" spans="1:17" x14ac:dyDescent="0.35">
      <c r="A95" s="26" t="s">
        <v>5286</v>
      </c>
      <c r="B95" s="23" t="s">
        <v>6332</v>
      </c>
      <c r="C95" s="23" t="s">
        <v>6331</v>
      </c>
      <c r="D95" s="23" t="s">
        <v>6345</v>
      </c>
      <c r="E95" s="23" t="s">
        <v>6344</v>
      </c>
      <c r="F95" s="23" t="s">
        <v>6</v>
      </c>
      <c r="G95" s="23">
        <v>92</v>
      </c>
      <c r="H95" s="23">
        <v>47</v>
      </c>
      <c r="I95" s="25">
        <f>Table15[[#This Row],[Female]]+Table15[[#This Row],[Male]]</f>
        <v>139</v>
      </c>
      <c r="J95" s="23">
        <v>187.54</v>
      </c>
      <c r="K95" s="23">
        <v>1.34</v>
      </c>
      <c r="L95" s="23" t="s">
        <v>6343</v>
      </c>
      <c r="M95" s="24">
        <v>44168</v>
      </c>
      <c r="N95" s="23" t="s">
        <v>6342</v>
      </c>
      <c r="O95" s="23" t="s">
        <v>6341</v>
      </c>
      <c r="P95" s="23" t="s">
        <v>6340</v>
      </c>
      <c r="Q95" s="22" t="s">
        <v>6339</v>
      </c>
    </row>
    <row r="96" spans="1:17" x14ac:dyDescent="0.35">
      <c r="A96" s="26" t="s">
        <v>5286</v>
      </c>
      <c r="B96" s="23" t="s">
        <v>6332</v>
      </c>
      <c r="C96" s="23" t="s">
        <v>6331</v>
      </c>
      <c r="D96" s="23" t="s">
        <v>6338</v>
      </c>
      <c r="E96" s="23" t="s">
        <v>6329</v>
      </c>
      <c r="F96" s="23" t="s">
        <v>6</v>
      </c>
      <c r="G96" s="23">
        <v>20</v>
      </c>
      <c r="H96" s="23">
        <v>20</v>
      </c>
      <c r="I96" s="25">
        <f>Table15[[#This Row],[Female]]+Table15[[#This Row],[Male]]</f>
        <v>40</v>
      </c>
      <c r="J96" s="23">
        <v>45.92</v>
      </c>
      <c r="K96" s="23">
        <v>1.2050000000000001</v>
      </c>
      <c r="L96" s="23" t="s">
        <v>6337</v>
      </c>
      <c r="M96" s="27" t="s">
        <v>3675</v>
      </c>
      <c r="N96" s="23" t="s">
        <v>6336</v>
      </c>
      <c r="O96" s="23" t="s">
        <v>6335</v>
      </c>
      <c r="P96" s="23" t="s">
        <v>6334</v>
      </c>
      <c r="Q96" s="22" t="s">
        <v>6333</v>
      </c>
    </row>
    <row r="97" spans="1:17" x14ac:dyDescent="0.35">
      <c r="A97" s="26" t="s">
        <v>5286</v>
      </c>
      <c r="B97" s="23" t="s">
        <v>6332</v>
      </c>
      <c r="C97" s="23" t="s">
        <v>6331</v>
      </c>
      <c r="D97" s="23" t="s">
        <v>6330</v>
      </c>
      <c r="E97" s="23" t="s">
        <v>6329</v>
      </c>
      <c r="F97" s="23" t="s">
        <v>6</v>
      </c>
      <c r="G97" s="23">
        <v>57</v>
      </c>
      <c r="H97" s="23">
        <v>12</v>
      </c>
      <c r="I97" s="25">
        <f>Table15[[#This Row],[Female]]+Table15[[#This Row],[Male]]</f>
        <v>69</v>
      </c>
      <c r="J97" s="23">
        <v>106.29</v>
      </c>
      <c r="K97" s="23">
        <v>1.67</v>
      </c>
      <c r="L97" s="23" t="s">
        <v>6328</v>
      </c>
      <c r="M97" s="24">
        <v>43896</v>
      </c>
      <c r="N97" s="23" t="s">
        <v>6327</v>
      </c>
      <c r="O97" s="23" t="s">
        <v>6326</v>
      </c>
      <c r="P97" s="23" t="s">
        <v>6325</v>
      </c>
      <c r="Q97" s="22" t="s">
        <v>6324</v>
      </c>
    </row>
    <row r="98" spans="1:17" x14ac:dyDescent="0.35">
      <c r="A98" s="26" t="s">
        <v>5286</v>
      </c>
      <c r="B98" s="23" t="s">
        <v>6235</v>
      </c>
      <c r="C98" s="23" t="s">
        <v>764</v>
      </c>
      <c r="D98" s="23" t="s">
        <v>6323</v>
      </c>
      <c r="E98" s="23" t="s">
        <v>6322</v>
      </c>
      <c r="F98" s="23" t="s">
        <v>6</v>
      </c>
      <c r="G98" s="23">
        <v>30</v>
      </c>
      <c r="H98" s="23">
        <v>16</v>
      </c>
      <c r="I98" s="25">
        <f>Table15[[#This Row],[Female]]+Table15[[#This Row],[Male]]</f>
        <v>46</v>
      </c>
      <c r="J98" s="23">
        <v>111.74</v>
      </c>
      <c r="K98" s="23">
        <v>2</v>
      </c>
      <c r="L98" s="23" t="s">
        <v>6321</v>
      </c>
      <c r="M98" s="24">
        <v>44168</v>
      </c>
      <c r="N98" s="23" t="s">
        <v>6320</v>
      </c>
      <c r="O98" s="23" t="s">
        <v>6319</v>
      </c>
      <c r="P98" s="23" t="s">
        <v>6318</v>
      </c>
      <c r="Q98" s="22" t="s">
        <v>6317</v>
      </c>
    </row>
    <row r="99" spans="1:17" x14ac:dyDescent="0.35">
      <c r="A99" s="26" t="s">
        <v>5286</v>
      </c>
      <c r="B99" s="23" t="s">
        <v>6235</v>
      </c>
      <c r="C99" s="23" t="s">
        <v>764</v>
      </c>
      <c r="D99" s="23" t="s">
        <v>6316</v>
      </c>
      <c r="E99" s="23" t="s">
        <v>764</v>
      </c>
      <c r="F99" s="23" t="s">
        <v>6</v>
      </c>
      <c r="G99" s="23">
        <v>31</v>
      </c>
      <c r="H99" s="23">
        <v>12</v>
      </c>
      <c r="I99" s="25">
        <f>Table15[[#This Row],[Female]]+Table15[[#This Row],[Male]]</f>
        <v>43</v>
      </c>
      <c r="J99" s="23">
        <v>78.45</v>
      </c>
      <c r="K99" s="23">
        <v>1.8</v>
      </c>
      <c r="L99" s="23" t="s">
        <v>6315</v>
      </c>
      <c r="M99" s="27" t="s">
        <v>237</v>
      </c>
      <c r="N99" s="23" t="s">
        <v>6314</v>
      </c>
      <c r="O99" s="23" t="s">
        <v>6313</v>
      </c>
      <c r="P99" s="23" t="s">
        <v>6312</v>
      </c>
      <c r="Q99" s="22" t="s">
        <v>6249</v>
      </c>
    </row>
    <row r="100" spans="1:17" x14ac:dyDescent="0.35">
      <c r="A100" s="26" t="s">
        <v>5286</v>
      </c>
      <c r="B100" s="23" t="s">
        <v>6235</v>
      </c>
      <c r="C100" s="23" t="s">
        <v>764</v>
      </c>
      <c r="D100" s="23" t="s">
        <v>6311</v>
      </c>
      <c r="E100" s="23" t="s">
        <v>764</v>
      </c>
      <c r="F100" s="23" t="s">
        <v>6</v>
      </c>
      <c r="G100" s="23">
        <v>24</v>
      </c>
      <c r="H100" s="23">
        <v>20</v>
      </c>
      <c r="I100" s="25">
        <f>Table15[[#This Row],[Female]]+Table15[[#This Row],[Male]]</f>
        <v>44</v>
      </c>
      <c r="J100" s="23">
        <v>156.37</v>
      </c>
      <c r="K100" s="23">
        <v>4</v>
      </c>
      <c r="L100" s="23" t="s">
        <v>6310</v>
      </c>
      <c r="M100" s="27" t="s">
        <v>1052</v>
      </c>
      <c r="N100" s="23" t="s">
        <v>6309</v>
      </c>
      <c r="O100" s="23" t="s">
        <v>6308</v>
      </c>
      <c r="P100" s="23" t="s">
        <v>6307</v>
      </c>
      <c r="Q100" s="22" t="s">
        <v>6306</v>
      </c>
    </row>
    <row r="101" spans="1:17" x14ac:dyDescent="0.35">
      <c r="A101" s="26" t="s">
        <v>5286</v>
      </c>
      <c r="B101" s="23" t="s">
        <v>6235</v>
      </c>
      <c r="C101" s="23" t="s">
        <v>764</v>
      </c>
      <c r="D101" s="23" t="s">
        <v>6305</v>
      </c>
      <c r="E101" s="23" t="s">
        <v>6304</v>
      </c>
      <c r="F101" s="23" t="s">
        <v>6</v>
      </c>
      <c r="G101" s="23">
        <v>42</v>
      </c>
      <c r="H101" s="23">
        <v>9</v>
      </c>
      <c r="I101" s="25">
        <f>Table15[[#This Row],[Female]]+Table15[[#This Row],[Male]]</f>
        <v>51</v>
      </c>
      <c r="J101" s="23">
        <v>199.8</v>
      </c>
      <c r="K101" s="23">
        <v>4</v>
      </c>
      <c r="L101" s="23" t="s">
        <v>6303</v>
      </c>
      <c r="M101" s="24">
        <v>44168</v>
      </c>
      <c r="N101" s="23" t="s">
        <v>6302</v>
      </c>
      <c r="O101" s="23" t="s">
        <v>6301</v>
      </c>
      <c r="P101" s="23" t="s">
        <v>6300</v>
      </c>
      <c r="Q101" s="22" t="s">
        <v>6299</v>
      </c>
    </row>
    <row r="102" spans="1:17" x14ac:dyDescent="0.35">
      <c r="A102" s="26" t="s">
        <v>5286</v>
      </c>
      <c r="B102" s="23" t="s">
        <v>6235</v>
      </c>
      <c r="C102" s="23" t="s">
        <v>764</v>
      </c>
      <c r="D102" s="23" t="s">
        <v>6298</v>
      </c>
      <c r="E102" s="23" t="s">
        <v>6297</v>
      </c>
      <c r="F102" s="23" t="s">
        <v>6</v>
      </c>
      <c r="G102" s="23">
        <v>23</v>
      </c>
      <c r="H102" s="23">
        <v>15</v>
      </c>
      <c r="I102" s="25">
        <f>Table15[[#This Row],[Female]]+Table15[[#This Row],[Male]]</f>
        <v>38</v>
      </c>
      <c r="J102" s="23">
        <v>80.92</v>
      </c>
      <c r="K102" s="23">
        <v>2</v>
      </c>
      <c r="L102" s="23" t="s">
        <v>6296</v>
      </c>
      <c r="M102" s="24">
        <v>43956</v>
      </c>
      <c r="N102" s="23" t="s">
        <v>6295</v>
      </c>
      <c r="O102" s="23" t="s">
        <v>6294</v>
      </c>
      <c r="P102" s="23" t="s">
        <v>6293</v>
      </c>
      <c r="Q102" s="22" t="s">
        <v>6292</v>
      </c>
    </row>
    <row r="103" spans="1:17" x14ac:dyDescent="0.35">
      <c r="A103" s="26" t="s">
        <v>5286</v>
      </c>
      <c r="B103" s="23" t="s">
        <v>6235</v>
      </c>
      <c r="C103" s="23" t="s">
        <v>253</v>
      </c>
      <c r="D103" s="23" t="s">
        <v>6291</v>
      </c>
      <c r="E103" s="23" t="s">
        <v>6272</v>
      </c>
      <c r="F103" s="23" t="s">
        <v>6</v>
      </c>
      <c r="G103" s="23">
        <v>0</v>
      </c>
      <c r="H103" s="23">
        <v>22</v>
      </c>
      <c r="I103" s="25">
        <f>Table15[[#This Row],[Female]]+Table15[[#This Row],[Male]]</f>
        <v>22</v>
      </c>
      <c r="J103" s="23">
        <v>18.72</v>
      </c>
      <c r="K103" s="23">
        <v>1</v>
      </c>
      <c r="L103" s="23" t="s">
        <v>6290</v>
      </c>
      <c r="M103" s="27" t="s">
        <v>1461</v>
      </c>
      <c r="N103" s="23" t="s">
        <v>6289</v>
      </c>
      <c r="O103" s="23" t="s">
        <v>6288</v>
      </c>
      <c r="P103" s="23" t="s">
        <v>1305</v>
      </c>
      <c r="Q103" s="22" t="s">
        <v>6287</v>
      </c>
    </row>
    <row r="104" spans="1:17" x14ac:dyDescent="0.35">
      <c r="A104" s="26" t="s">
        <v>5286</v>
      </c>
      <c r="B104" s="23" t="s">
        <v>6235</v>
      </c>
      <c r="C104" s="23" t="s">
        <v>253</v>
      </c>
      <c r="D104" s="23" t="s">
        <v>6286</v>
      </c>
      <c r="E104" s="23" t="s">
        <v>6285</v>
      </c>
      <c r="F104" s="23" t="s">
        <v>6</v>
      </c>
      <c r="G104" s="23">
        <v>21</v>
      </c>
      <c r="H104" s="23">
        <v>10</v>
      </c>
      <c r="I104" s="25">
        <f>Table15[[#This Row],[Female]]+Table15[[#This Row],[Male]]</f>
        <v>31</v>
      </c>
      <c r="J104" s="23">
        <v>42.58</v>
      </c>
      <c r="K104" s="23">
        <v>1</v>
      </c>
      <c r="L104" s="23" t="s">
        <v>6284</v>
      </c>
      <c r="M104" s="24">
        <v>43956</v>
      </c>
      <c r="N104" s="23" t="s">
        <v>6283</v>
      </c>
      <c r="O104" s="23" t="s">
        <v>6282</v>
      </c>
      <c r="P104" s="23" t="s">
        <v>6281</v>
      </c>
      <c r="Q104" s="22" t="s">
        <v>6280</v>
      </c>
    </row>
    <row r="105" spans="1:17" x14ac:dyDescent="0.35">
      <c r="A105" s="26" t="s">
        <v>5286</v>
      </c>
      <c r="B105" s="23" t="s">
        <v>6235</v>
      </c>
      <c r="C105" s="23" t="s">
        <v>253</v>
      </c>
      <c r="D105" s="23" t="s">
        <v>6279</v>
      </c>
      <c r="E105" s="23" t="s">
        <v>6272</v>
      </c>
      <c r="F105" s="23" t="s">
        <v>6</v>
      </c>
      <c r="G105" s="23">
        <v>14</v>
      </c>
      <c r="H105" s="23">
        <v>10</v>
      </c>
      <c r="I105" s="25">
        <f>Table15[[#This Row],[Female]]+Table15[[#This Row],[Male]]</f>
        <v>24</v>
      </c>
      <c r="J105" s="23">
        <v>47.94</v>
      </c>
      <c r="K105" s="23">
        <v>2</v>
      </c>
      <c r="L105" s="23" t="s">
        <v>6278</v>
      </c>
      <c r="M105" s="27" t="s">
        <v>237</v>
      </c>
      <c r="N105" s="23" t="s">
        <v>6277</v>
      </c>
      <c r="O105" s="23" t="s">
        <v>6276</v>
      </c>
      <c r="P105" s="23" t="s">
        <v>6275</v>
      </c>
      <c r="Q105" s="22" t="s">
        <v>6274</v>
      </c>
    </row>
    <row r="106" spans="1:17" x14ac:dyDescent="0.35">
      <c r="A106" s="26" t="s">
        <v>5286</v>
      </c>
      <c r="B106" s="23" t="s">
        <v>6235</v>
      </c>
      <c r="C106" s="23" t="s">
        <v>253</v>
      </c>
      <c r="D106" s="23" t="s">
        <v>6273</v>
      </c>
      <c r="E106" s="23" t="s">
        <v>6272</v>
      </c>
      <c r="F106" s="23" t="s">
        <v>6</v>
      </c>
      <c r="G106" s="23">
        <v>10</v>
      </c>
      <c r="H106" s="23">
        <v>8</v>
      </c>
      <c r="I106" s="25">
        <f>Table15[[#This Row],[Female]]+Table15[[#This Row],[Male]]</f>
        <v>18</v>
      </c>
      <c r="J106" s="23">
        <v>28.61</v>
      </c>
      <c r="K106" s="23">
        <v>2</v>
      </c>
      <c r="L106" s="23" t="s">
        <v>1972</v>
      </c>
      <c r="M106" s="27" t="s">
        <v>3675</v>
      </c>
      <c r="N106" s="23" t="s">
        <v>6271</v>
      </c>
      <c r="O106" s="23" t="s">
        <v>6270</v>
      </c>
      <c r="P106" s="23" t="s">
        <v>6269</v>
      </c>
      <c r="Q106" s="22" t="s">
        <v>6268</v>
      </c>
    </row>
    <row r="107" spans="1:17" x14ac:dyDescent="0.35">
      <c r="A107" s="26" t="s">
        <v>5286</v>
      </c>
      <c r="B107" s="23" t="s">
        <v>6235</v>
      </c>
      <c r="C107" s="23" t="s">
        <v>764</v>
      </c>
      <c r="D107" s="23" t="s">
        <v>6267</v>
      </c>
      <c r="E107" s="23" t="s">
        <v>764</v>
      </c>
      <c r="F107" s="23" t="s">
        <v>6</v>
      </c>
      <c r="G107" s="23">
        <v>27</v>
      </c>
      <c r="H107" s="23">
        <v>8</v>
      </c>
      <c r="I107" s="25">
        <f>Table15[[#This Row],[Female]]+Table15[[#This Row],[Male]]</f>
        <v>35</v>
      </c>
      <c r="J107" s="23">
        <v>133.91</v>
      </c>
      <c r="K107" s="23">
        <v>4</v>
      </c>
      <c r="L107" s="23" t="s">
        <v>6266</v>
      </c>
      <c r="M107" s="24">
        <v>44168</v>
      </c>
      <c r="N107" s="23" t="s">
        <v>6265</v>
      </c>
      <c r="O107" s="23" t="s">
        <v>6264</v>
      </c>
      <c r="P107" s="23" t="s">
        <v>6263</v>
      </c>
      <c r="Q107" s="22" t="s">
        <v>6262</v>
      </c>
    </row>
    <row r="108" spans="1:17" x14ac:dyDescent="0.35">
      <c r="A108" s="26" t="s">
        <v>5286</v>
      </c>
      <c r="B108" s="23" t="s">
        <v>6235</v>
      </c>
      <c r="C108" s="23" t="s">
        <v>764</v>
      </c>
      <c r="D108" s="23" t="s">
        <v>6261</v>
      </c>
      <c r="E108" s="23" t="s">
        <v>297</v>
      </c>
      <c r="F108" s="23" t="s">
        <v>6</v>
      </c>
      <c r="G108" s="23">
        <v>33</v>
      </c>
      <c r="H108" s="23">
        <v>12</v>
      </c>
      <c r="I108" s="25">
        <f>Table15[[#This Row],[Female]]+Table15[[#This Row],[Male]]</f>
        <v>45</v>
      </c>
      <c r="J108" s="23">
        <v>112.25</v>
      </c>
      <c r="K108" s="23">
        <v>2</v>
      </c>
      <c r="L108" s="23" t="s">
        <v>6260</v>
      </c>
      <c r="M108" s="27" t="s">
        <v>6259</v>
      </c>
      <c r="N108" s="23" t="s">
        <v>6258</v>
      </c>
      <c r="O108" s="23" t="s">
        <v>6257</v>
      </c>
      <c r="P108" s="23" t="s">
        <v>6256</v>
      </c>
      <c r="Q108" s="22" t="s">
        <v>6255</v>
      </c>
    </row>
    <row r="109" spans="1:17" x14ac:dyDescent="0.35">
      <c r="A109" s="26" t="s">
        <v>5286</v>
      </c>
      <c r="B109" s="23" t="s">
        <v>6235</v>
      </c>
      <c r="C109" s="23" t="s">
        <v>253</v>
      </c>
      <c r="D109" s="23" t="s">
        <v>6254</v>
      </c>
      <c r="E109" s="23" t="s">
        <v>253</v>
      </c>
      <c r="F109" s="23" t="s">
        <v>6</v>
      </c>
      <c r="G109" s="23">
        <v>21</v>
      </c>
      <c r="H109" s="23">
        <v>7</v>
      </c>
      <c r="I109" s="25">
        <f>Table15[[#This Row],[Female]]+Table15[[#This Row],[Male]]</f>
        <v>28</v>
      </c>
      <c r="J109" s="23">
        <v>25.9</v>
      </c>
      <c r="K109" s="23">
        <v>1</v>
      </c>
      <c r="L109" s="23" t="s">
        <v>6253</v>
      </c>
      <c r="M109" s="27" t="s">
        <v>3675</v>
      </c>
      <c r="N109" s="23" t="s">
        <v>6252</v>
      </c>
      <c r="O109" s="23" t="s">
        <v>6251</v>
      </c>
      <c r="P109" s="23" t="s">
        <v>6250</v>
      </c>
      <c r="Q109" s="22" t="s">
        <v>6249</v>
      </c>
    </row>
    <row r="110" spans="1:17" x14ac:dyDescent="0.35">
      <c r="A110" s="26" t="s">
        <v>5286</v>
      </c>
      <c r="B110" s="23" t="s">
        <v>6235</v>
      </c>
      <c r="C110" s="23" t="s">
        <v>764</v>
      </c>
      <c r="D110" s="23" t="s">
        <v>6248</v>
      </c>
      <c r="E110" s="23" t="s">
        <v>6247</v>
      </c>
      <c r="F110" s="23" t="s">
        <v>6</v>
      </c>
      <c r="G110" s="23">
        <v>12</v>
      </c>
      <c r="H110" s="23">
        <v>18</v>
      </c>
      <c r="I110" s="25">
        <f>Table15[[#This Row],[Female]]+Table15[[#This Row],[Male]]</f>
        <v>30</v>
      </c>
      <c r="J110" s="23">
        <v>38.49</v>
      </c>
      <c r="K110" s="23">
        <v>1</v>
      </c>
      <c r="L110" s="23" t="s">
        <v>6246</v>
      </c>
      <c r="M110" s="27" t="s">
        <v>404</v>
      </c>
      <c r="N110" s="23" t="s">
        <v>6245</v>
      </c>
      <c r="O110" s="23" t="s">
        <v>6244</v>
      </c>
      <c r="P110" s="23" t="s">
        <v>6243</v>
      </c>
      <c r="Q110" s="22" t="s">
        <v>6242</v>
      </c>
    </row>
    <row r="111" spans="1:17" x14ac:dyDescent="0.35">
      <c r="A111" s="26" t="s">
        <v>5286</v>
      </c>
      <c r="B111" s="23" t="s">
        <v>6235</v>
      </c>
      <c r="C111" s="23" t="s">
        <v>253</v>
      </c>
      <c r="D111" s="23" t="s">
        <v>6241</v>
      </c>
      <c r="E111" s="23" t="s">
        <v>253</v>
      </c>
      <c r="F111" s="23" t="s">
        <v>6</v>
      </c>
      <c r="G111" s="23">
        <v>19</v>
      </c>
      <c r="H111" s="23">
        <v>13</v>
      </c>
      <c r="I111" s="25">
        <f>Table15[[#This Row],[Female]]+Table15[[#This Row],[Male]]</f>
        <v>32</v>
      </c>
      <c r="J111" s="23">
        <v>30.72</v>
      </c>
      <c r="K111" s="23">
        <v>1</v>
      </c>
      <c r="L111" s="23" t="s">
        <v>6240</v>
      </c>
      <c r="M111" s="27" t="s">
        <v>1461</v>
      </c>
      <c r="N111" s="23" t="s">
        <v>6239</v>
      </c>
      <c r="O111" s="23" t="s">
        <v>6238</v>
      </c>
      <c r="P111" s="23" t="s">
        <v>6237</v>
      </c>
      <c r="Q111" s="22" t="s">
        <v>6236</v>
      </c>
    </row>
    <row r="112" spans="1:17" x14ac:dyDescent="0.35">
      <c r="A112" s="26" t="s">
        <v>5286</v>
      </c>
      <c r="B112" s="23" t="s">
        <v>6235</v>
      </c>
      <c r="C112" s="23" t="s">
        <v>764</v>
      </c>
      <c r="D112" s="23" t="s">
        <v>6234</v>
      </c>
      <c r="E112" s="23" t="s">
        <v>297</v>
      </c>
      <c r="F112" s="23" t="s">
        <v>6</v>
      </c>
      <c r="G112" s="23">
        <v>15</v>
      </c>
      <c r="H112" s="23">
        <v>13</v>
      </c>
      <c r="I112" s="25">
        <f>Table15[[#This Row],[Female]]+Table15[[#This Row],[Male]]</f>
        <v>28</v>
      </c>
      <c r="J112" s="23">
        <v>35.520000000000003</v>
      </c>
      <c r="K112" s="23">
        <v>1</v>
      </c>
      <c r="L112" s="23" t="s">
        <v>6233</v>
      </c>
      <c r="M112" s="27" t="s">
        <v>3675</v>
      </c>
      <c r="N112" s="23" t="s">
        <v>6232</v>
      </c>
      <c r="O112" s="23" t="s">
        <v>6231</v>
      </c>
      <c r="P112" s="23" t="s">
        <v>6230</v>
      </c>
      <c r="Q112" s="22" t="s">
        <v>6229</v>
      </c>
    </row>
    <row r="113" spans="1:17" x14ac:dyDescent="0.35">
      <c r="A113" s="26" t="s">
        <v>5286</v>
      </c>
      <c r="B113" s="23" t="s">
        <v>6215</v>
      </c>
      <c r="C113" s="23" t="s">
        <v>6214</v>
      </c>
      <c r="D113" s="23" t="s">
        <v>6228</v>
      </c>
      <c r="E113" s="23" t="s">
        <v>6227</v>
      </c>
      <c r="F113" s="23" t="s">
        <v>6</v>
      </c>
      <c r="G113" s="23">
        <v>34</v>
      </c>
      <c r="H113" s="23">
        <v>18</v>
      </c>
      <c r="I113" s="25">
        <f>Table15[[#This Row],[Female]]+Table15[[#This Row],[Male]]</f>
        <v>52</v>
      </c>
      <c r="J113" s="23">
        <v>56.15</v>
      </c>
      <c r="K113" s="23">
        <v>1.1000000000000001</v>
      </c>
      <c r="L113" s="23" t="s">
        <v>6226</v>
      </c>
      <c r="M113" s="27" t="s">
        <v>5408</v>
      </c>
      <c r="N113" s="23" t="s">
        <v>6225</v>
      </c>
      <c r="O113" s="23" t="s">
        <v>6224</v>
      </c>
      <c r="P113" s="23" t="s">
        <v>6223</v>
      </c>
      <c r="Q113" s="22" t="s">
        <v>6222</v>
      </c>
    </row>
    <row r="114" spans="1:17" x14ac:dyDescent="0.35">
      <c r="A114" s="26" t="s">
        <v>5286</v>
      </c>
      <c r="B114" s="23" t="s">
        <v>6215</v>
      </c>
      <c r="C114" s="23" t="s">
        <v>6214</v>
      </c>
      <c r="D114" s="23" t="s">
        <v>6221</v>
      </c>
      <c r="E114" s="23" t="s">
        <v>4531</v>
      </c>
      <c r="F114" s="23" t="s">
        <v>6</v>
      </c>
      <c r="G114" s="23">
        <v>24</v>
      </c>
      <c r="H114" s="23">
        <v>15</v>
      </c>
      <c r="I114" s="25">
        <f>Table15[[#This Row],[Female]]+Table15[[#This Row],[Male]]</f>
        <v>39</v>
      </c>
      <c r="J114" s="23">
        <v>49.02</v>
      </c>
      <c r="K114" s="23">
        <v>1.3</v>
      </c>
      <c r="L114" s="23" t="s">
        <v>6220</v>
      </c>
      <c r="M114" s="24">
        <v>43896</v>
      </c>
      <c r="N114" s="23" t="s">
        <v>6219</v>
      </c>
      <c r="O114" s="23" t="s">
        <v>6218</v>
      </c>
      <c r="P114" s="23" t="s">
        <v>6217</v>
      </c>
      <c r="Q114" s="22" t="s">
        <v>6216</v>
      </c>
    </row>
    <row r="115" spans="1:17" x14ac:dyDescent="0.35">
      <c r="A115" s="26" t="s">
        <v>5286</v>
      </c>
      <c r="B115" s="23" t="s">
        <v>6215</v>
      </c>
      <c r="C115" s="23" t="s">
        <v>6214</v>
      </c>
      <c r="D115" s="23" t="s">
        <v>6213</v>
      </c>
      <c r="E115" s="23" t="s">
        <v>465</v>
      </c>
      <c r="F115" s="23" t="s">
        <v>6</v>
      </c>
      <c r="G115" s="23">
        <v>35</v>
      </c>
      <c r="H115" s="23">
        <v>14</v>
      </c>
      <c r="I115" s="25">
        <f>Table15[[#This Row],[Female]]+Table15[[#This Row],[Male]]</f>
        <v>49</v>
      </c>
      <c r="J115" s="23">
        <v>70.97</v>
      </c>
      <c r="K115" s="23">
        <v>1.4</v>
      </c>
      <c r="L115" s="23" t="s">
        <v>6212</v>
      </c>
      <c r="M115" s="24">
        <v>43957</v>
      </c>
      <c r="N115" s="23" t="s">
        <v>6211</v>
      </c>
      <c r="O115" s="23" t="s">
        <v>6210</v>
      </c>
      <c r="P115" s="23" t="s">
        <v>6209</v>
      </c>
      <c r="Q115" s="22" t="s">
        <v>6208</v>
      </c>
    </row>
    <row r="116" spans="1:17" x14ac:dyDescent="0.35">
      <c r="A116" s="26" t="s">
        <v>5286</v>
      </c>
      <c r="B116" s="23" t="s">
        <v>6168</v>
      </c>
      <c r="C116" s="23" t="s">
        <v>6166</v>
      </c>
      <c r="D116" s="23" t="s">
        <v>6207</v>
      </c>
      <c r="E116" s="23" t="s">
        <v>6182</v>
      </c>
      <c r="F116" s="23" t="s">
        <v>6</v>
      </c>
      <c r="G116" s="23">
        <v>23</v>
      </c>
      <c r="H116" s="23">
        <v>19</v>
      </c>
      <c r="I116" s="25">
        <f>Table15[[#This Row],[Female]]+Table15[[#This Row],[Male]]</f>
        <v>42</v>
      </c>
      <c r="J116" s="23">
        <v>12.68</v>
      </c>
      <c r="K116" s="23">
        <v>0.4</v>
      </c>
      <c r="L116" s="23" t="s">
        <v>6206</v>
      </c>
      <c r="M116" s="24">
        <v>43597</v>
      </c>
      <c r="N116" s="23" t="s">
        <v>6200</v>
      </c>
      <c r="O116" s="23" t="s">
        <v>6199</v>
      </c>
      <c r="P116" s="23" t="s">
        <v>6205</v>
      </c>
      <c r="Q116" s="22" t="s">
        <v>6204</v>
      </c>
    </row>
    <row r="117" spans="1:17" x14ac:dyDescent="0.35">
      <c r="A117" s="26" t="s">
        <v>5286</v>
      </c>
      <c r="B117" s="23" t="s">
        <v>6168</v>
      </c>
      <c r="C117" s="23" t="s">
        <v>6166</v>
      </c>
      <c r="D117" s="23" t="s">
        <v>6203</v>
      </c>
      <c r="E117" s="23" t="s">
        <v>6182</v>
      </c>
      <c r="F117" s="23" t="s">
        <v>6</v>
      </c>
      <c r="G117" s="23">
        <v>55</v>
      </c>
      <c r="H117" s="23">
        <v>26</v>
      </c>
      <c r="I117" s="25">
        <f>Table15[[#This Row],[Female]]+Table15[[#This Row],[Male]]</f>
        <v>81</v>
      </c>
      <c r="J117" s="23">
        <v>66.23</v>
      </c>
      <c r="K117" s="23">
        <v>1</v>
      </c>
      <c r="L117" s="23" t="s">
        <v>6202</v>
      </c>
      <c r="M117" s="27" t="s">
        <v>6201</v>
      </c>
      <c r="N117" s="23" t="s">
        <v>6200</v>
      </c>
      <c r="O117" s="23" t="s">
        <v>6199</v>
      </c>
      <c r="P117" s="23" t="s">
        <v>6198</v>
      </c>
      <c r="Q117" s="22" t="s">
        <v>6197</v>
      </c>
    </row>
    <row r="118" spans="1:17" x14ac:dyDescent="0.35">
      <c r="A118" s="26" t="s">
        <v>5286</v>
      </c>
      <c r="B118" s="23" t="s">
        <v>6168</v>
      </c>
      <c r="C118" s="23" t="s">
        <v>6166</v>
      </c>
      <c r="D118" s="23" t="s">
        <v>6196</v>
      </c>
      <c r="E118" s="23" t="s">
        <v>6188</v>
      </c>
      <c r="F118" s="23" t="s">
        <v>6</v>
      </c>
      <c r="G118" s="23">
        <v>24</v>
      </c>
      <c r="H118" s="23">
        <v>17</v>
      </c>
      <c r="I118" s="25">
        <f>Table15[[#This Row],[Female]]+Table15[[#This Row],[Male]]</f>
        <v>41</v>
      </c>
      <c r="J118" s="23">
        <v>19.649999999999999</v>
      </c>
      <c r="K118" s="23">
        <v>0.5</v>
      </c>
      <c r="L118" s="23" t="s">
        <v>6195</v>
      </c>
      <c r="M118" s="27" t="s">
        <v>6194</v>
      </c>
      <c r="N118" s="23" t="s">
        <v>6193</v>
      </c>
      <c r="O118" s="23" t="s">
        <v>6192</v>
      </c>
      <c r="P118" s="23" t="s">
        <v>6191</v>
      </c>
      <c r="Q118" s="22" t="s">
        <v>6190</v>
      </c>
    </row>
    <row r="119" spans="1:17" x14ac:dyDescent="0.35">
      <c r="A119" s="26" t="s">
        <v>5286</v>
      </c>
      <c r="B119" s="23" t="s">
        <v>6168</v>
      </c>
      <c r="C119" s="23" t="s">
        <v>6166</v>
      </c>
      <c r="D119" s="23" t="s">
        <v>6189</v>
      </c>
      <c r="E119" s="23" t="s">
        <v>6188</v>
      </c>
      <c r="F119" s="23" t="s">
        <v>6</v>
      </c>
      <c r="G119" s="23">
        <v>75</v>
      </c>
      <c r="H119" s="23">
        <v>40</v>
      </c>
      <c r="I119" s="25">
        <f>Table15[[#This Row],[Female]]+Table15[[#This Row],[Male]]</f>
        <v>115</v>
      </c>
      <c r="J119" s="23">
        <v>86.42</v>
      </c>
      <c r="K119" s="23">
        <v>1</v>
      </c>
      <c r="L119" s="23" t="s">
        <v>6187</v>
      </c>
      <c r="M119" s="27" t="s">
        <v>1293</v>
      </c>
      <c r="N119" s="23" t="s">
        <v>6186</v>
      </c>
      <c r="O119" s="23" t="s">
        <v>6178</v>
      </c>
      <c r="P119" s="23" t="s">
        <v>6185</v>
      </c>
      <c r="Q119" s="22" t="s">
        <v>6184</v>
      </c>
    </row>
    <row r="120" spans="1:17" x14ac:dyDescent="0.35">
      <c r="A120" s="26" t="s">
        <v>5286</v>
      </c>
      <c r="B120" s="23" t="s">
        <v>6168</v>
      </c>
      <c r="C120" s="23" t="s">
        <v>6166</v>
      </c>
      <c r="D120" s="23" t="s">
        <v>6183</v>
      </c>
      <c r="E120" s="23" t="s">
        <v>6182</v>
      </c>
      <c r="F120" s="23" t="s">
        <v>6</v>
      </c>
      <c r="G120" s="23">
        <v>67</v>
      </c>
      <c r="H120" s="23">
        <v>51</v>
      </c>
      <c r="I120" s="25">
        <f>Table15[[#This Row],[Female]]+Table15[[#This Row],[Male]]</f>
        <v>118</v>
      </c>
      <c r="J120" s="23">
        <v>97.4</v>
      </c>
      <c r="K120" s="23">
        <v>1</v>
      </c>
      <c r="L120" s="23" t="s">
        <v>6181</v>
      </c>
      <c r="M120" s="27" t="s">
        <v>6180</v>
      </c>
      <c r="N120" s="23" t="s">
        <v>6179</v>
      </c>
      <c r="O120" s="23" t="s">
        <v>6178</v>
      </c>
      <c r="P120" s="23" t="s">
        <v>6177</v>
      </c>
      <c r="Q120" s="22" t="s">
        <v>6176</v>
      </c>
    </row>
    <row r="121" spans="1:17" x14ac:dyDescent="0.35">
      <c r="A121" s="26" t="s">
        <v>5286</v>
      </c>
      <c r="B121" s="23" t="s">
        <v>6168</v>
      </c>
      <c r="C121" s="23" t="s">
        <v>6166</v>
      </c>
      <c r="D121" s="23" t="s">
        <v>6175</v>
      </c>
      <c r="E121" s="23" t="s">
        <v>6166</v>
      </c>
      <c r="F121" s="23" t="s">
        <v>6</v>
      </c>
      <c r="G121" s="23">
        <v>79</v>
      </c>
      <c r="H121" s="23">
        <v>58</v>
      </c>
      <c r="I121" s="25">
        <f>Table15[[#This Row],[Female]]+Table15[[#This Row],[Male]]</f>
        <v>137</v>
      </c>
      <c r="J121" s="23">
        <v>149.06</v>
      </c>
      <c r="K121" s="23">
        <v>1</v>
      </c>
      <c r="L121" s="23" t="s">
        <v>6174</v>
      </c>
      <c r="M121" s="27" t="s">
        <v>6173</v>
      </c>
      <c r="N121" s="23" t="s">
        <v>6172</v>
      </c>
      <c r="O121" s="23" t="s">
        <v>6171</v>
      </c>
      <c r="P121" s="23" t="s">
        <v>6170</v>
      </c>
      <c r="Q121" s="22" t="s">
        <v>6169</v>
      </c>
    </row>
    <row r="122" spans="1:17" x14ac:dyDescent="0.35">
      <c r="A122" s="26" t="s">
        <v>5286</v>
      </c>
      <c r="B122" s="23" t="s">
        <v>6168</v>
      </c>
      <c r="C122" s="23" t="s">
        <v>6166</v>
      </c>
      <c r="D122" s="23" t="s">
        <v>6167</v>
      </c>
      <c r="E122" s="23" t="s">
        <v>6166</v>
      </c>
      <c r="F122" s="23" t="s">
        <v>6</v>
      </c>
      <c r="G122" s="23">
        <v>31</v>
      </c>
      <c r="H122" s="23">
        <v>23</v>
      </c>
      <c r="I122" s="25">
        <f>Table15[[#This Row],[Female]]+Table15[[#This Row],[Male]]</f>
        <v>54</v>
      </c>
      <c r="J122" s="23">
        <v>87.38</v>
      </c>
      <c r="K122" s="23">
        <v>1.6</v>
      </c>
      <c r="L122" s="23" t="s">
        <v>6165</v>
      </c>
      <c r="M122" s="24">
        <v>41981</v>
      </c>
      <c r="N122" s="23" t="s">
        <v>6164</v>
      </c>
      <c r="O122" s="23" t="s">
        <v>6163</v>
      </c>
      <c r="P122" s="23" t="s">
        <v>6162</v>
      </c>
      <c r="Q122" s="22" t="s">
        <v>6161</v>
      </c>
    </row>
    <row r="123" spans="1:17" x14ac:dyDescent="0.35">
      <c r="A123" s="26" t="s">
        <v>5286</v>
      </c>
      <c r="B123" s="23" t="s">
        <v>5759</v>
      </c>
      <c r="C123" s="23" t="s">
        <v>5758</v>
      </c>
      <c r="D123" s="23" t="s">
        <v>5798</v>
      </c>
      <c r="E123" s="23" t="s">
        <v>5756</v>
      </c>
      <c r="F123" s="23" t="s">
        <v>6</v>
      </c>
      <c r="G123" s="23">
        <v>18</v>
      </c>
      <c r="H123" s="23">
        <v>3</v>
      </c>
      <c r="I123" s="25">
        <f>Table15[[#This Row],[Female]]+Table15[[#This Row],[Male]]</f>
        <v>21</v>
      </c>
      <c r="J123" s="23">
        <v>43.2</v>
      </c>
      <c r="K123" s="23">
        <v>3</v>
      </c>
      <c r="L123" s="23" t="s">
        <v>5797</v>
      </c>
      <c r="M123" s="27" t="s">
        <v>1249</v>
      </c>
      <c r="N123" s="23" t="s">
        <v>5796</v>
      </c>
      <c r="O123" s="23" t="s">
        <v>5795</v>
      </c>
      <c r="P123" s="23" t="s">
        <v>5794</v>
      </c>
      <c r="Q123" s="22" t="s">
        <v>5793</v>
      </c>
    </row>
    <row r="124" spans="1:17" x14ac:dyDescent="0.35">
      <c r="A124" s="26" t="s">
        <v>5286</v>
      </c>
      <c r="B124" s="23" t="s">
        <v>5759</v>
      </c>
      <c r="C124" s="23" t="s">
        <v>5758</v>
      </c>
      <c r="D124" s="23" t="s">
        <v>5792</v>
      </c>
      <c r="E124" s="23" t="s">
        <v>5758</v>
      </c>
      <c r="F124" s="23" t="s">
        <v>6</v>
      </c>
      <c r="G124" s="23">
        <v>25</v>
      </c>
      <c r="H124" s="23">
        <v>1</v>
      </c>
      <c r="I124" s="25">
        <f>Table15[[#This Row],[Female]]+Table15[[#This Row],[Male]]</f>
        <v>26</v>
      </c>
      <c r="J124" s="23">
        <v>73.239999999999995</v>
      </c>
      <c r="K124" s="23">
        <v>4</v>
      </c>
      <c r="L124" s="23" t="s">
        <v>5791</v>
      </c>
      <c r="M124" s="24">
        <v>44173</v>
      </c>
      <c r="N124" s="23" t="s">
        <v>5790</v>
      </c>
      <c r="O124" s="23" t="s">
        <v>5789</v>
      </c>
      <c r="P124" s="23" t="s">
        <v>5788</v>
      </c>
      <c r="Q124" s="22" t="s">
        <v>5787</v>
      </c>
    </row>
    <row r="125" spans="1:17" x14ac:dyDescent="0.35">
      <c r="A125" s="26" t="s">
        <v>5286</v>
      </c>
      <c r="B125" s="23" t="s">
        <v>5759</v>
      </c>
      <c r="C125" s="23" t="s">
        <v>5758</v>
      </c>
      <c r="D125" s="23" t="s">
        <v>5786</v>
      </c>
      <c r="E125" s="23" t="s">
        <v>5785</v>
      </c>
      <c r="F125" s="23" t="s">
        <v>6</v>
      </c>
      <c r="G125" s="23">
        <v>36</v>
      </c>
      <c r="H125" s="23">
        <v>6</v>
      </c>
      <c r="I125" s="25">
        <f>Table15[[#This Row],[Female]]+Table15[[#This Row],[Male]]</f>
        <v>42</v>
      </c>
      <c r="J125" s="23">
        <v>100.5</v>
      </c>
      <c r="K125" s="23">
        <v>3</v>
      </c>
      <c r="L125" s="23" t="s">
        <v>5784</v>
      </c>
      <c r="M125" s="24">
        <v>44116</v>
      </c>
      <c r="N125" s="23" t="s">
        <v>5783</v>
      </c>
      <c r="O125" s="23" t="s">
        <v>5782</v>
      </c>
      <c r="P125" s="23" t="s">
        <v>5781</v>
      </c>
      <c r="Q125" s="22" t="s">
        <v>5780</v>
      </c>
    </row>
    <row r="126" spans="1:17" x14ac:dyDescent="0.35">
      <c r="A126" s="26" t="s">
        <v>5286</v>
      </c>
      <c r="B126" s="23" t="s">
        <v>5759</v>
      </c>
      <c r="C126" s="23" t="s">
        <v>5758</v>
      </c>
      <c r="D126" s="23" t="s">
        <v>5779</v>
      </c>
      <c r="E126" s="23" t="s">
        <v>5758</v>
      </c>
      <c r="F126" s="23" t="s">
        <v>6</v>
      </c>
      <c r="G126" s="23">
        <v>0</v>
      </c>
      <c r="H126" s="23">
        <v>24</v>
      </c>
      <c r="I126" s="25">
        <f>Table15[[#This Row],[Female]]+Table15[[#This Row],[Male]]</f>
        <v>24</v>
      </c>
      <c r="J126" s="23">
        <v>52.39</v>
      </c>
      <c r="K126" s="23">
        <v>2</v>
      </c>
      <c r="L126" s="23" t="s">
        <v>5778</v>
      </c>
      <c r="M126" s="24">
        <v>44116</v>
      </c>
      <c r="N126" s="23" t="s">
        <v>5777</v>
      </c>
      <c r="O126" s="23" t="s">
        <v>5776</v>
      </c>
      <c r="P126" s="23" t="s">
        <v>5775</v>
      </c>
      <c r="Q126" s="22" t="s">
        <v>5774</v>
      </c>
    </row>
    <row r="127" spans="1:17" x14ac:dyDescent="0.35">
      <c r="A127" s="26" t="s">
        <v>5286</v>
      </c>
      <c r="B127" s="23" t="s">
        <v>5759</v>
      </c>
      <c r="C127" s="23" t="s">
        <v>5758</v>
      </c>
      <c r="D127" s="23" t="s">
        <v>5773</v>
      </c>
      <c r="E127" s="23" t="s">
        <v>5772</v>
      </c>
      <c r="F127" s="23" t="s">
        <v>6</v>
      </c>
      <c r="G127" s="23">
        <v>15</v>
      </c>
      <c r="H127" s="23">
        <v>7</v>
      </c>
      <c r="I127" s="25">
        <f>Table15[[#This Row],[Female]]+Table15[[#This Row],[Male]]</f>
        <v>22</v>
      </c>
      <c r="J127" s="23">
        <v>50.28</v>
      </c>
      <c r="K127" s="23">
        <v>3</v>
      </c>
      <c r="L127" s="23" t="s">
        <v>5771</v>
      </c>
      <c r="M127" s="24">
        <v>43896</v>
      </c>
      <c r="N127" s="23" t="s">
        <v>5770</v>
      </c>
      <c r="O127" s="23" t="s">
        <v>5769</v>
      </c>
      <c r="P127" s="23" t="s">
        <v>5768</v>
      </c>
      <c r="Q127" s="22" t="s">
        <v>5767</v>
      </c>
    </row>
    <row r="128" spans="1:17" x14ac:dyDescent="0.35">
      <c r="A128" s="26" t="s">
        <v>5286</v>
      </c>
      <c r="B128" s="23" t="s">
        <v>5759</v>
      </c>
      <c r="C128" s="23" t="s">
        <v>5758</v>
      </c>
      <c r="D128" s="23" t="s">
        <v>5766</v>
      </c>
      <c r="E128" s="23" t="s">
        <v>5765</v>
      </c>
      <c r="F128" s="23" t="s">
        <v>6</v>
      </c>
      <c r="G128" s="23">
        <v>19</v>
      </c>
      <c r="H128" s="23">
        <v>5</v>
      </c>
      <c r="I128" s="25">
        <f>Table15[[#This Row],[Female]]+Table15[[#This Row],[Male]]</f>
        <v>24</v>
      </c>
      <c r="J128" s="23">
        <v>70.3</v>
      </c>
      <c r="K128" s="23">
        <v>3</v>
      </c>
      <c r="L128" s="23" t="s">
        <v>5764</v>
      </c>
      <c r="M128" s="24">
        <v>44116</v>
      </c>
      <c r="N128" s="23" t="s">
        <v>5763</v>
      </c>
      <c r="O128" s="23" t="s">
        <v>5762</v>
      </c>
      <c r="P128" s="23" t="s">
        <v>5761</v>
      </c>
      <c r="Q128" s="22" t="s">
        <v>5760</v>
      </c>
    </row>
    <row r="129" spans="1:17" x14ac:dyDescent="0.35">
      <c r="A129" s="26" t="s">
        <v>5286</v>
      </c>
      <c r="B129" s="23" t="s">
        <v>5759</v>
      </c>
      <c r="C129" s="23" t="s">
        <v>5758</v>
      </c>
      <c r="D129" s="23" t="s">
        <v>5757</v>
      </c>
      <c r="E129" s="23" t="s">
        <v>5756</v>
      </c>
      <c r="F129" s="23" t="s">
        <v>6</v>
      </c>
      <c r="G129" s="23">
        <v>17</v>
      </c>
      <c r="H129" s="23">
        <v>5</v>
      </c>
      <c r="I129" s="25">
        <f>Table15[[#This Row],[Female]]+Table15[[#This Row],[Male]]</f>
        <v>22</v>
      </c>
      <c r="J129" s="23">
        <v>50.58</v>
      </c>
      <c r="K129" s="23">
        <v>3</v>
      </c>
      <c r="L129" s="23" t="s">
        <v>5755</v>
      </c>
      <c r="M129" s="27" t="s">
        <v>3675</v>
      </c>
      <c r="N129" s="23" t="s">
        <v>5754</v>
      </c>
      <c r="O129" s="23" t="s">
        <v>5753</v>
      </c>
      <c r="P129" s="23" t="s">
        <v>5752</v>
      </c>
      <c r="Q129" s="22" t="s">
        <v>5751</v>
      </c>
    </row>
    <row r="130" spans="1:17" x14ac:dyDescent="0.35">
      <c r="A130" s="26" t="s">
        <v>5286</v>
      </c>
      <c r="B130" s="23" t="s">
        <v>6139</v>
      </c>
      <c r="C130" s="23" t="s">
        <v>6138</v>
      </c>
      <c r="D130" s="23" t="s">
        <v>6160</v>
      </c>
      <c r="E130" s="23" t="s">
        <v>6159</v>
      </c>
      <c r="F130" s="23" t="s">
        <v>6</v>
      </c>
      <c r="G130" s="23">
        <v>61</v>
      </c>
      <c r="H130" s="23">
        <v>20</v>
      </c>
      <c r="I130" s="25">
        <f>Table15[[#This Row],[Female]]+Table15[[#This Row],[Male]]</f>
        <v>81</v>
      </c>
      <c r="J130" s="23">
        <v>250.07</v>
      </c>
      <c r="K130" s="23">
        <v>3.09</v>
      </c>
      <c r="L130" s="23" t="s">
        <v>6158</v>
      </c>
      <c r="M130" s="27" t="s">
        <v>6134</v>
      </c>
      <c r="N130" s="23" t="s">
        <v>6157</v>
      </c>
      <c r="O130" s="23" t="s">
        <v>6156</v>
      </c>
      <c r="P130" s="23" t="s">
        <v>6155</v>
      </c>
      <c r="Q130" s="22" t="s">
        <v>6154</v>
      </c>
    </row>
    <row r="131" spans="1:17" x14ac:dyDescent="0.35">
      <c r="A131" s="26" t="s">
        <v>5286</v>
      </c>
      <c r="B131" s="23" t="s">
        <v>6139</v>
      </c>
      <c r="C131" s="23" t="s">
        <v>6138</v>
      </c>
      <c r="D131" s="23" t="s">
        <v>6153</v>
      </c>
      <c r="E131" s="23" t="s">
        <v>6152</v>
      </c>
      <c r="F131" s="23" t="s">
        <v>6</v>
      </c>
      <c r="G131" s="23">
        <v>15</v>
      </c>
      <c r="H131" s="23">
        <v>16</v>
      </c>
      <c r="I131" s="25">
        <f>Table15[[#This Row],[Female]]+Table15[[#This Row],[Male]]</f>
        <v>31</v>
      </c>
      <c r="J131" s="23">
        <v>58.48</v>
      </c>
      <c r="K131" s="23">
        <v>1.89</v>
      </c>
      <c r="L131" s="23" t="s">
        <v>6151</v>
      </c>
      <c r="M131" s="27" t="s">
        <v>6134</v>
      </c>
      <c r="N131" s="23" t="s">
        <v>6150</v>
      </c>
      <c r="O131" s="23" t="s">
        <v>6149</v>
      </c>
      <c r="P131" s="23" t="s">
        <v>6148</v>
      </c>
      <c r="Q131" s="22" t="s">
        <v>6147</v>
      </c>
    </row>
    <row r="132" spans="1:17" x14ac:dyDescent="0.35">
      <c r="A132" s="26" t="s">
        <v>5286</v>
      </c>
      <c r="B132" s="23" t="s">
        <v>6139</v>
      </c>
      <c r="C132" s="23" t="s">
        <v>6138</v>
      </c>
      <c r="D132" s="23" t="s">
        <v>6146</v>
      </c>
      <c r="E132" s="23" t="s">
        <v>6145</v>
      </c>
      <c r="F132" s="23" t="s">
        <v>6</v>
      </c>
      <c r="G132" s="23">
        <v>22</v>
      </c>
      <c r="H132" s="23">
        <v>6</v>
      </c>
      <c r="I132" s="25">
        <f>Table15[[#This Row],[Female]]+Table15[[#This Row],[Male]]</f>
        <v>28</v>
      </c>
      <c r="J132" s="23">
        <v>94.04</v>
      </c>
      <c r="K132" s="23">
        <v>3.36</v>
      </c>
      <c r="L132" s="23" t="s">
        <v>6144</v>
      </c>
      <c r="M132" s="27" t="s">
        <v>6134</v>
      </c>
      <c r="N132" s="23" t="s">
        <v>6143</v>
      </c>
      <c r="O132" s="23" t="s">
        <v>6142</v>
      </c>
      <c r="P132" s="23" t="s">
        <v>6141</v>
      </c>
      <c r="Q132" s="22" t="s">
        <v>6140</v>
      </c>
    </row>
    <row r="133" spans="1:17" x14ac:dyDescent="0.35">
      <c r="A133" s="26" t="s">
        <v>5286</v>
      </c>
      <c r="B133" s="23" t="s">
        <v>6139</v>
      </c>
      <c r="C133" s="23" t="s">
        <v>6138</v>
      </c>
      <c r="D133" s="23" t="s">
        <v>6137</v>
      </c>
      <c r="E133" s="23" t="s">
        <v>6136</v>
      </c>
      <c r="F133" s="23" t="s">
        <v>6</v>
      </c>
      <c r="G133" s="23">
        <v>37</v>
      </c>
      <c r="H133" s="23">
        <v>7</v>
      </c>
      <c r="I133" s="25">
        <f>Table15[[#This Row],[Female]]+Table15[[#This Row],[Male]]</f>
        <v>44</v>
      </c>
      <c r="J133" s="23">
        <v>102.66</v>
      </c>
      <c r="K133" s="23">
        <v>2.33</v>
      </c>
      <c r="L133" s="23" t="s">
        <v>6135</v>
      </c>
      <c r="M133" s="27" t="s">
        <v>6134</v>
      </c>
      <c r="N133" s="23" t="s">
        <v>6133</v>
      </c>
      <c r="O133" s="23" t="s">
        <v>6132</v>
      </c>
      <c r="P133" s="23" t="s">
        <v>6131</v>
      </c>
      <c r="Q133" s="22" t="s">
        <v>6130</v>
      </c>
    </row>
    <row r="134" spans="1:17" x14ac:dyDescent="0.35">
      <c r="A134" s="26" t="s">
        <v>5286</v>
      </c>
      <c r="B134" s="23" t="s">
        <v>6067</v>
      </c>
      <c r="C134" s="23" t="s">
        <v>6065</v>
      </c>
      <c r="D134" s="23" t="s">
        <v>6129</v>
      </c>
      <c r="E134" s="23" t="s">
        <v>6128</v>
      </c>
      <c r="F134" s="23" t="s">
        <v>6</v>
      </c>
      <c r="G134" s="23">
        <v>48</v>
      </c>
      <c r="H134" s="23">
        <v>11</v>
      </c>
      <c r="I134" s="25">
        <f>Table15[[#This Row],[Female]]+Table15[[#This Row],[Male]]</f>
        <v>59</v>
      </c>
      <c r="J134" s="23">
        <v>98.4</v>
      </c>
      <c r="K134" s="23">
        <v>2</v>
      </c>
      <c r="L134" s="23" t="s">
        <v>6127</v>
      </c>
      <c r="M134" s="27" t="s">
        <v>6088</v>
      </c>
      <c r="N134" s="23" t="s">
        <v>6126</v>
      </c>
      <c r="O134" s="23" t="s">
        <v>6125</v>
      </c>
      <c r="P134" s="23" t="s">
        <v>1077</v>
      </c>
      <c r="Q134" s="22" t="s">
        <v>6124</v>
      </c>
    </row>
    <row r="135" spans="1:17" x14ac:dyDescent="0.35">
      <c r="A135" s="26" t="s">
        <v>5286</v>
      </c>
      <c r="B135" s="23" t="s">
        <v>6067</v>
      </c>
      <c r="C135" s="23" t="s">
        <v>6065</v>
      </c>
      <c r="D135" s="23" t="s">
        <v>6123</v>
      </c>
      <c r="E135" s="23" t="s">
        <v>6122</v>
      </c>
      <c r="F135" s="23" t="s">
        <v>6</v>
      </c>
      <c r="G135" s="23">
        <v>52</v>
      </c>
      <c r="H135" s="23">
        <v>26</v>
      </c>
      <c r="I135" s="25">
        <f>Table15[[#This Row],[Female]]+Table15[[#This Row],[Male]]</f>
        <v>78</v>
      </c>
      <c r="J135" s="23">
        <v>105.6</v>
      </c>
      <c r="K135" s="23">
        <v>1</v>
      </c>
      <c r="L135" s="23" t="s">
        <v>6121</v>
      </c>
      <c r="M135" s="27" t="s">
        <v>6120</v>
      </c>
      <c r="N135" s="23" t="s">
        <v>6119</v>
      </c>
      <c r="O135" s="23" t="s">
        <v>6118</v>
      </c>
      <c r="P135" s="23" t="s">
        <v>6117</v>
      </c>
      <c r="Q135" s="22" t="s">
        <v>6116</v>
      </c>
    </row>
    <row r="136" spans="1:17" x14ac:dyDescent="0.35">
      <c r="A136" s="26" t="s">
        <v>5286</v>
      </c>
      <c r="B136" s="23" t="s">
        <v>6067</v>
      </c>
      <c r="C136" s="23" t="s">
        <v>6065</v>
      </c>
      <c r="D136" s="23" t="s">
        <v>6115</v>
      </c>
      <c r="E136" s="23" t="s">
        <v>6114</v>
      </c>
      <c r="F136" s="23" t="s">
        <v>6</v>
      </c>
      <c r="G136" s="23">
        <v>31</v>
      </c>
      <c r="H136" s="23">
        <v>20</v>
      </c>
      <c r="I136" s="25">
        <f>Table15[[#This Row],[Female]]+Table15[[#This Row],[Male]]</f>
        <v>51</v>
      </c>
      <c r="J136" s="23">
        <v>48.4</v>
      </c>
      <c r="K136" s="23">
        <v>1</v>
      </c>
      <c r="L136" s="23" t="s">
        <v>6113</v>
      </c>
      <c r="M136" s="27" t="s">
        <v>5621</v>
      </c>
      <c r="N136" s="23" t="s">
        <v>6112</v>
      </c>
      <c r="O136" s="23" t="s">
        <v>6111</v>
      </c>
      <c r="P136" s="23" t="s">
        <v>4373</v>
      </c>
      <c r="Q136" s="22" t="s">
        <v>6110</v>
      </c>
    </row>
    <row r="137" spans="1:17" x14ac:dyDescent="0.35">
      <c r="A137" s="26" t="s">
        <v>5286</v>
      </c>
      <c r="B137" s="23" t="s">
        <v>6067</v>
      </c>
      <c r="C137" s="23" t="s">
        <v>6065</v>
      </c>
      <c r="D137" s="23" t="s">
        <v>6109</v>
      </c>
      <c r="E137" s="23" t="s">
        <v>6103</v>
      </c>
      <c r="F137" s="23" t="s">
        <v>6</v>
      </c>
      <c r="G137" s="23">
        <v>14</v>
      </c>
      <c r="H137" s="23">
        <v>9</v>
      </c>
      <c r="I137" s="25">
        <f>Table15[[#This Row],[Female]]+Table15[[#This Row],[Male]]</f>
        <v>23</v>
      </c>
      <c r="J137" s="23">
        <v>40.4</v>
      </c>
      <c r="K137" s="23">
        <v>1</v>
      </c>
      <c r="L137" s="23" t="s">
        <v>6108</v>
      </c>
      <c r="M137" s="27" t="s">
        <v>6101</v>
      </c>
      <c r="N137" s="23" t="s">
        <v>6107</v>
      </c>
      <c r="O137" s="23" t="s">
        <v>6106</v>
      </c>
      <c r="P137" s="23" t="s">
        <v>4099</v>
      </c>
      <c r="Q137" s="22" t="s">
        <v>6105</v>
      </c>
    </row>
    <row r="138" spans="1:17" x14ac:dyDescent="0.35">
      <c r="A138" s="26" t="s">
        <v>5286</v>
      </c>
      <c r="B138" s="23" t="s">
        <v>6067</v>
      </c>
      <c r="C138" s="23" t="s">
        <v>6065</v>
      </c>
      <c r="D138" s="23" t="s">
        <v>6104</v>
      </c>
      <c r="E138" s="23" t="s">
        <v>6103</v>
      </c>
      <c r="F138" s="23" t="s">
        <v>6</v>
      </c>
      <c r="G138" s="23">
        <v>17</v>
      </c>
      <c r="H138" s="23">
        <v>10</v>
      </c>
      <c r="I138" s="25">
        <f>Table15[[#This Row],[Female]]+Table15[[#This Row],[Male]]</f>
        <v>27</v>
      </c>
      <c r="J138" s="23">
        <v>43.8</v>
      </c>
      <c r="K138" s="23">
        <v>2</v>
      </c>
      <c r="L138" s="23" t="s">
        <v>6102</v>
      </c>
      <c r="M138" s="27" t="s">
        <v>6101</v>
      </c>
      <c r="N138" s="23" t="s">
        <v>6100</v>
      </c>
      <c r="O138" s="23" t="s">
        <v>6099</v>
      </c>
      <c r="P138" s="23" t="s">
        <v>6098</v>
      </c>
      <c r="Q138" s="22" t="s">
        <v>6097</v>
      </c>
    </row>
    <row r="139" spans="1:17" x14ac:dyDescent="0.35">
      <c r="A139" s="26" t="s">
        <v>5286</v>
      </c>
      <c r="B139" s="23" t="s">
        <v>6067</v>
      </c>
      <c r="C139" s="23" t="s">
        <v>6065</v>
      </c>
      <c r="D139" s="23" t="s">
        <v>6096</v>
      </c>
      <c r="E139" s="23" t="s">
        <v>6090</v>
      </c>
      <c r="F139" s="23" t="s">
        <v>6</v>
      </c>
      <c r="G139" s="23">
        <v>45</v>
      </c>
      <c r="H139" s="23">
        <v>10</v>
      </c>
      <c r="I139" s="25">
        <f>Table15[[#This Row],[Female]]+Table15[[#This Row],[Male]]</f>
        <v>55</v>
      </c>
      <c r="J139" s="23">
        <v>98.4</v>
      </c>
      <c r="K139" s="23">
        <v>2</v>
      </c>
      <c r="L139" s="23" t="s">
        <v>6095</v>
      </c>
      <c r="M139" s="27" t="s">
        <v>6088</v>
      </c>
      <c r="N139" s="23" t="s">
        <v>51</v>
      </c>
      <c r="O139" s="23" t="s">
        <v>6094</v>
      </c>
      <c r="P139" s="23" t="s">
        <v>6093</v>
      </c>
      <c r="Q139" s="22" t="s">
        <v>6092</v>
      </c>
    </row>
    <row r="140" spans="1:17" x14ac:dyDescent="0.35">
      <c r="A140" s="26" t="s">
        <v>5286</v>
      </c>
      <c r="B140" s="23" t="s">
        <v>6067</v>
      </c>
      <c r="C140" s="23" t="s">
        <v>6065</v>
      </c>
      <c r="D140" s="23" t="s">
        <v>6091</v>
      </c>
      <c r="E140" s="23" t="s">
        <v>6090</v>
      </c>
      <c r="F140" s="23" t="s">
        <v>6</v>
      </c>
      <c r="G140" s="23">
        <v>30</v>
      </c>
      <c r="H140" s="23">
        <v>20</v>
      </c>
      <c r="I140" s="25">
        <f>Table15[[#This Row],[Female]]+Table15[[#This Row],[Male]]</f>
        <v>50</v>
      </c>
      <c r="J140" s="23">
        <v>96</v>
      </c>
      <c r="K140" s="23">
        <v>2</v>
      </c>
      <c r="L140" s="23" t="s">
        <v>6089</v>
      </c>
      <c r="M140" s="27" t="s">
        <v>6088</v>
      </c>
      <c r="N140" s="23" t="s">
        <v>6087</v>
      </c>
      <c r="O140" s="23" t="s">
        <v>6086</v>
      </c>
      <c r="P140" s="23" t="s">
        <v>6085</v>
      </c>
      <c r="Q140" s="22" t="s">
        <v>6084</v>
      </c>
    </row>
    <row r="141" spans="1:17" x14ac:dyDescent="0.35">
      <c r="A141" s="26" t="s">
        <v>5286</v>
      </c>
      <c r="B141" s="23" t="s">
        <v>6067</v>
      </c>
      <c r="C141" s="23" t="s">
        <v>6065</v>
      </c>
      <c r="D141" s="23" t="s">
        <v>6083</v>
      </c>
      <c r="E141" s="23" t="s">
        <v>6065</v>
      </c>
      <c r="F141" s="23" t="s">
        <v>6</v>
      </c>
      <c r="G141" s="23">
        <v>28</v>
      </c>
      <c r="H141" s="23">
        <v>10</v>
      </c>
      <c r="I141" s="25">
        <f>Table15[[#This Row],[Female]]+Table15[[#This Row],[Male]]</f>
        <v>38</v>
      </c>
      <c r="J141" s="23">
        <v>50.6</v>
      </c>
      <c r="K141" s="23">
        <v>1</v>
      </c>
      <c r="L141" s="23" t="s">
        <v>6082</v>
      </c>
      <c r="M141" s="27" t="s">
        <v>2885</v>
      </c>
      <c r="N141" s="23" t="s">
        <v>6081</v>
      </c>
      <c r="O141" s="23" t="s">
        <v>6080</v>
      </c>
      <c r="P141" s="23" t="s">
        <v>6079</v>
      </c>
      <c r="Q141" s="22" t="s">
        <v>2290</v>
      </c>
    </row>
    <row r="142" spans="1:17" x14ac:dyDescent="0.35">
      <c r="A142" s="26" t="s">
        <v>5286</v>
      </c>
      <c r="B142" s="23" t="s">
        <v>6067</v>
      </c>
      <c r="C142" s="23" t="s">
        <v>6065</v>
      </c>
      <c r="D142" s="23" t="s">
        <v>5034</v>
      </c>
      <c r="E142" s="23" t="s">
        <v>6065</v>
      </c>
      <c r="F142" s="23" t="s">
        <v>6</v>
      </c>
      <c r="G142" s="23">
        <v>24</v>
      </c>
      <c r="H142" s="23">
        <v>14</v>
      </c>
      <c r="I142" s="25">
        <f>Table15[[#This Row],[Female]]+Table15[[#This Row],[Male]]</f>
        <v>38</v>
      </c>
      <c r="J142" s="23">
        <v>50.6</v>
      </c>
      <c r="K142" s="23">
        <v>1</v>
      </c>
      <c r="L142" s="23" t="s">
        <v>6078</v>
      </c>
      <c r="M142" s="27" t="s">
        <v>2885</v>
      </c>
      <c r="N142" s="23" t="s">
        <v>6077</v>
      </c>
      <c r="O142" s="23" t="s">
        <v>6076</v>
      </c>
      <c r="P142" s="23" t="s">
        <v>6075</v>
      </c>
      <c r="Q142" s="22" t="s">
        <v>6074</v>
      </c>
    </row>
    <row r="143" spans="1:17" x14ac:dyDescent="0.35">
      <c r="A143" s="26" t="s">
        <v>5286</v>
      </c>
      <c r="B143" s="23" t="s">
        <v>6067</v>
      </c>
      <c r="C143" s="23" t="s">
        <v>6065</v>
      </c>
      <c r="D143" s="23" t="s">
        <v>6073</v>
      </c>
      <c r="E143" s="23" t="s">
        <v>6065</v>
      </c>
      <c r="F143" s="23" t="s">
        <v>6</v>
      </c>
      <c r="G143" s="23">
        <v>20</v>
      </c>
      <c r="H143" s="23">
        <v>18</v>
      </c>
      <c r="I143" s="25">
        <f>Table15[[#This Row],[Female]]+Table15[[#This Row],[Male]]</f>
        <v>38</v>
      </c>
      <c r="J143" s="23">
        <v>50.4</v>
      </c>
      <c r="K143" s="23">
        <v>1</v>
      </c>
      <c r="L143" s="23" t="s">
        <v>6072</v>
      </c>
      <c r="M143" s="27" t="s">
        <v>2885</v>
      </c>
      <c r="N143" s="23" t="s">
        <v>6071</v>
      </c>
      <c r="O143" s="23" t="s">
        <v>6070</v>
      </c>
      <c r="P143" s="23" t="s">
        <v>6069</v>
      </c>
      <c r="Q143" s="22" t="s">
        <v>6068</v>
      </c>
    </row>
    <row r="144" spans="1:17" x14ac:dyDescent="0.35">
      <c r="A144" s="26" t="s">
        <v>5286</v>
      </c>
      <c r="B144" s="23" t="s">
        <v>6067</v>
      </c>
      <c r="C144" s="23" t="s">
        <v>6065</v>
      </c>
      <c r="D144" s="23" t="s">
        <v>6066</v>
      </c>
      <c r="E144" s="23" t="s">
        <v>6065</v>
      </c>
      <c r="F144" s="23" t="s">
        <v>6</v>
      </c>
      <c r="G144" s="23">
        <v>25</v>
      </c>
      <c r="H144" s="23">
        <v>14</v>
      </c>
      <c r="I144" s="25">
        <f>Table15[[#This Row],[Female]]+Table15[[#This Row],[Male]]</f>
        <v>39</v>
      </c>
      <c r="J144" s="23">
        <v>50.8</v>
      </c>
      <c r="K144" s="23">
        <v>1</v>
      </c>
      <c r="L144" s="23" t="s">
        <v>6064</v>
      </c>
      <c r="M144" s="27" t="s">
        <v>6063</v>
      </c>
      <c r="N144" s="23" t="s">
        <v>6062</v>
      </c>
      <c r="O144" s="23" t="s">
        <v>6061</v>
      </c>
      <c r="P144" s="23" t="s">
        <v>6060</v>
      </c>
      <c r="Q144" s="22" t="s">
        <v>6059</v>
      </c>
    </row>
    <row r="145" spans="1:17" x14ac:dyDescent="0.35">
      <c r="A145" s="26" t="s">
        <v>5286</v>
      </c>
      <c r="B145" s="23" t="s">
        <v>6013</v>
      </c>
      <c r="C145" s="23" t="s">
        <v>6012</v>
      </c>
      <c r="D145" s="23" t="s">
        <v>6058</v>
      </c>
      <c r="E145" s="23" t="s">
        <v>6051</v>
      </c>
      <c r="F145" s="23" t="s">
        <v>6</v>
      </c>
      <c r="G145" s="23">
        <v>17</v>
      </c>
      <c r="H145" s="23">
        <v>22</v>
      </c>
      <c r="I145" s="25">
        <f>Table15[[#This Row],[Female]]+Table15[[#This Row],[Male]]</f>
        <v>39</v>
      </c>
      <c r="J145" s="23">
        <v>57.68</v>
      </c>
      <c r="K145" s="23">
        <v>1</v>
      </c>
      <c r="L145" s="23" t="s">
        <v>6057</v>
      </c>
      <c r="M145" s="24">
        <v>44168</v>
      </c>
      <c r="N145" s="23" t="s">
        <v>6056</v>
      </c>
      <c r="O145" s="23" t="s">
        <v>6055</v>
      </c>
      <c r="P145" s="23" t="s">
        <v>6054</v>
      </c>
      <c r="Q145" s="22" t="s">
        <v>6053</v>
      </c>
    </row>
    <row r="146" spans="1:17" x14ac:dyDescent="0.35">
      <c r="A146" s="26" t="s">
        <v>5286</v>
      </c>
      <c r="B146" s="23" t="s">
        <v>6013</v>
      </c>
      <c r="C146" s="23" t="s">
        <v>6012</v>
      </c>
      <c r="D146" s="23" t="s">
        <v>6052</v>
      </c>
      <c r="E146" s="23" t="s">
        <v>6051</v>
      </c>
      <c r="F146" s="23" t="s">
        <v>6</v>
      </c>
      <c r="G146" s="23">
        <v>51</v>
      </c>
      <c r="H146" s="23">
        <v>17</v>
      </c>
      <c r="I146" s="25">
        <f>Table15[[#This Row],[Female]]+Table15[[#This Row],[Male]]</f>
        <v>68</v>
      </c>
      <c r="J146" s="23">
        <v>258.2</v>
      </c>
      <c r="K146" s="23">
        <v>4</v>
      </c>
      <c r="L146" s="23" t="s">
        <v>6050</v>
      </c>
      <c r="M146" s="27" t="s">
        <v>5356</v>
      </c>
      <c r="N146" s="23" t="s">
        <v>6049</v>
      </c>
      <c r="O146" s="23" t="s">
        <v>6048</v>
      </c>
      <c r="P146" s="23" t="s">
        <v>6047</v>
      </c>
      <c r="Q146" s="22" t="s">
        <v>6046</v>
      </c>
    </row>
    <row r="147" spans="1:17" ht="28.5" x14ac:dyDescent="0.35">
      <c r="A147" s="26" t="s">
        <v>5286</v>
      </c>
      <c r="B147" s="23" t="s">
        <v>6013</v>
      </c>
      <c r="C147" s="23" t="s">
        <v>6012</v>
      </c>
      <c r="D147" s="28" t="s">
        <v>6045</v>
      </c>
      <c r="E147" s="23" t="s">
        <v>6044</v>
      </c>
      <c r="F147" s="23" t="s">
        <v>6</v>
      </c>
      <c r="G147" s="23">
        <v>55</v>
      </c>
      <c r="H147" s="23">
        <v>29</v>
      </c>
      <c r="I147" s="25">
        <f>Table15[[#This Row],[Female]]+Table15[[#This Row],[Male]]</f>
        <v>84</v>
      </c>
      <c r="J147" s="23">
        <v>179.44</v>
      </c>
      <c r="K147" s="23">
        <v>2</v>
      </c>
      <c r="L147" s="23" t="s">
        <v>6043</v>
      </c>
      <c r="M147" s="27" t="s">
        <v>5356</v>
      </c>
      <c r="N147" s="23" t="s">
        <v>6042</v>
      </c>
      <c r="O147" s="23" t="s">
        <v>6041</v>
      </c>
      <c r="P147" s="23" t="s">
        <v>6040</v>
      </c>
      <c r="Q147" s="22" t="s">
        <v>6039</v>
      </c>
    </row>
    <row r="148" spans="1:17" x14ac:dyDescent="0.35">
      <c r="A148" s="26" t="s">
        <v>5286</v>
      </c>
      <c r="B148" s="23" t="s">
        <v>6013</v>
      </c>
      <c r="C148" s="23" t="s">
        <v>6012</v>
      </c>
      <c r="D148" s="23" t="s">
        <v>6038</v>
      </c>
      <c r="E148" s="23" t="s">
        <v>6031</v>
      </c>
      <c r="F148" s="23" t="s">
        <v>6</v>
      </c>
      <c r="G148" s="23">
        <v>20</v>
      </c>
      <c r="H148" s="23">
        <v>27</v>
      </c>
      <c r="I148" s="25">
        <f>Table15[[#This Row],[Female]]+Table15[[#This Row],[Male]]</f>
        <v>47</v>
      </c>
      <c r="J148" s="23">
        <v>25.36</v>
      </c>
      <c r="K148" s="23">
        <v>1</v>
      </c>
      <c r="L148" s="23" t="s">
        <v>6037</v>
      </c>
      <c r="M148" s="27" t="s">
        <v>309</v>
      </c>
      <c r="N148" s="23" t="s">
        <v>6036</v>
      </c>
      <c r="O148" s="23" t="s">
        <v>6035</v>
      </c>
      <c r="P148" s="23" t="s">
        <v>6034</v>
      </c>
      <c r="Q148" s="22" t="s">
        <v>6033</v>
      </c>
    </row>
    <row r="149" spans="1:17" x14ac:dyDescent="0.35">
      <c r="A149" s="26" t="s">
        <v>5286</v>
      </c>
      <c r="B149" s="23" t="s">
        <v>6013</v>
      </c>
      <c r="C149" s="23" t="s">
        <v>6012</v>
      </c>
      <c r="D149" s="23" t="s">
        <v>6032</v>
      </c>
      <c r="E149" s="23" t="s">
        <v>6031</v>
      </c>
      <c r="F149" s="23" t="s">
        <v>6</v>
      </c>
      <c r="G149" s="23">
        <v>55</v>
      </c>
      <c r="H149" s="23">
        <v>48</v>
      </c>
      <c r="I149" s="25">
        <f>Table15[[#This Row],[Female]]+Table15[[#This Row],[Male]]</f>
        <v>103</v>
      </c>
      <c r="J149" s="23">
        <v>179.44</v>
      </c>
      <c r="K149" s="23">
        <v>2</v>
      </c>
      <c r="L149" s="23" t="s">
        <v>6030</v>
      </c>
      <c r="M149" s="24">
        <v>44170</v>
      </c>
      <c r="N149" s="23" t="s">
        <v>6029</v>
      </c>
      <c r="O149" s="23" t="s">
        <v>6028</v>
      </c>
      <c r="P149" s="23" t="s">
        <v>6027</v>
      </c>
      <c r="Q149" s="22" t="s">
        <v>6026</v>
      </c>
    </row>
    <row r="150" spans="1:17" x14ac:dyDescent="0.35">
      <c r="A150" s="26" t="s">
        <v>5286</v>
      </c>
      <c r="B150" s="23" t="s">
        <v>6013</v>
      </c>
      <c r="C150" s="23" t="s">
        <v>6012</v>
      </c>
      <c r="D150" s="23" t="s">
        <v>6025</v>
      </c>
      <c r="E150" s="23" t="s">
        <v>6012</v>
      </c>
      <c r="F150" s="23" t="s">
        <v>6</v>
      </c>
      <c r="G150" s="23">
        <v>0</v>
      </c>
      <c r="H150" s="23">
        <v>59</v>
      </c>
      <c r="I150" s="25">
        <f>Table15[[#This Row],[Female]]+Table15[[#This Row],[Male]]</f>
        <v>59</v>
      </c>
      <c r="J150" s="23">
        <v>43.86</v>
      </c>
      <c r="K150" s="23">
        <v>1</v>
      </c>
      <c r="L150" s="23" t="s">
        <v>6024</v>
      </c>
      <c r="M150" s="27" t="s">
        <v>5356</v>
      </c>
      <c r="N150" s="23" t="s">
        <v>6023</v>
      </c>
      <c r="O150" s="23" t="s">
        <v>6022</v>
      </c>
      <c r="P150" s="23" t="s">
        <v>6021</v>
      </c>
      <c r="Q150" s="22" t="s">
        <v>6020</v>
      </c>
    </row>
    <row r="151" spans="1:17" x14ac:dyDescent="0.35">
      <c r="A151" s="26" t="s">
        <v>5286</v>
      </c>
      <c r="B151" s="23" t="s">
        <v>6013</v>
      </c>
      <c r="C151" s="23" t="s">
        <v>6012</v>
      </c>
      <c r="D151" s="23" t="s">
        <v>6019</v>
      </c>
      <c r="E151" s="23" t="s">
        <v>6012</v>
      </c>
      <c r="F151" s="23" t="s">
        <v>6</v>
      </c>
      <c r="G151" s="23">
        <v>68</v>
      </c>
      <c r="H151" s="23">
        <v>0</v>
      </c>
      <c r="I151" s="25">
        <f>Table15[[#This Row],[Female]]+Table15[[#This Row],[Male]]</f>
        <v>68</v>
      </c>
      <c r="J151" s="23">
        <v>134.88</v>
      </c>
      <c r="K151" s="23">
        <v>2</v>
      </c>
      <c r="L151" s="23" t="s">
        <v>6018</v>
      </c>
      <c r="M151" s="27" t="s">
        <v>5356</v>
      </c>
      <c r="N151" s="23" t="s">
        <v>6017</v>
      </c>
      <c r="O151" s="23" t="s">
        <v>6016</v>
      </c>
      <c r="P151" s="23" t="s">
        <v>6015</v>
      </c>
      <c r="Q151" s="22" t="s">
        <v>6014</v>
      </c>
    </row>
    <row r="152" spans="1:17" x14ac:dyDescent="0.35">
      <c r="A152" s="26" t="s">
        <v>5286</v>
      </c>
      <c r="B152" s="23" t="s">
        <v>6013</v>
      </c>
      <c r="C152" s="23" t="s">
        <v>6012</v>
      </c>
      <c r="D152" s="23" t="s">
        <v>6011</v>
      </c>
      <c r="E152" s="23" t="s">
        <v>6010</v>
      </c>
      <c r="F152" s="23" t="s">
        <v>6</v>
      </c>
      <c r="G152" s="23">
        <v>39</v>
      </c>
      <c r="H152" s="23">
        <v>11</v>
      </c>
      <c r="I152" s="25">
        <f>Table15[[#This Row],[Female]]+Table15[[#This Row],[Male]]</f>
        <v>50</v>
      </c>
      <c r="J152" s="23">
        <v>131.51</v>
      </c>
      <c r="K152" s="23">
        <v>3</v>
      </c>
      <c r="L152" s="23" t="s">
        <v>6009</v>
      </c>
      <c r="M152" s="27" t="s">
        <v>5356</v>
      </c>
      <c r="N152" s="23" t="s">
        <v>6008</v>
      </c>
      <c r="O152" s="23" t="s">
        <v>6007</v>
      </c>
      <c r="P152" s="23" t="s">
        <v>6006</v>
      </c>
      <c r="Q152" s="22" t="s">
        <v>6005</v>
      </c>
    </row>
    <row r="153" spans="1:17" x14ac:dyDescent="0.35">
      <c r="A153" s="26" t="s">
        <v>5286</v>
      </c>
      <c r="B153" s="23" t="s">
        <v>5956</v>
      </c>
      <c r="C153" s="23" t="s">
        <v>5955</v>
      </c>
      <c r="D153" s="23" t="s">
        <v>6004</v>
      </c>
      <c r="E153" s="23" t="s">
        <v>6003</v>
      </c>
      <c r="F153" s="23" t="s">
        <v>6</v>
      </c>
      <c r="G153" s="23">
        <v>21</v>
      </c>
      <c r="H153" s="23">
        <v>14</v>
      </c>
      <c r="I153" s="25">
        <f>Table15[[#This Row],[Female]]+Table15[[#This Row],[Male]]</f>
        <v>35</v>
      </c>
      <c r="J153" s="23">
        <v>57.37</v>
      </c>
      <c r="K153" s="23">
        <v>2</v>
      </c>
      <c r="L153" s="23" t="s">
        <v>6002</v>
      </c>
      <c r="M153" s="24">
        <v>43956</v>
      </c>
      <c r="N153" s="23" t="s">
        <v>6001</v>
      </c>
      <c r="O153" s="23" t="s">
        <v>6000</v>
      </c>
      <c r="P153" s="23" t="s">
        <v>5999</v>
      </c>
      <c r="Q153" s="22" t="s">
        <v>5998</v>
      </c>
    </row>
    <row r="154" spans="1:17" x14ac:dyDescent="0.35">
      <c r="A154" s="26" t="s">
        <v>5286</v>
      </c>
      <c r="B154" s="23" t="s">
        <v>5956</v>
      </c>
      <c r="C154" s="23" t="s">
        <v>5955</v>
      </c>
      <c r="D154" s="23" t="s">
        <v>5997</v>
      </c>
      <c r="E154" s="23" t="s">
        <v>5996</v>
      </c>
      <c r="F154" s="23" t="s">
        <v>6</v>
      </c>
      <c r="G154" s="23">
        <v>20</v>
      </c>
      <c r="H154" s="23">
        <v>14</v>
      </c>
      <c r="I154" s="25">
        <f>Table15[[#This Row],[Female]]+Table15[[#This Row],[Male]]</f>
        <v>34</v>
      </c>
      <c r="J154" s="23">
        <v>54.89</v>
      </c>
      <c r="K154" s="23">
        <v>2</v>
      </c>
      <c r="L154" s="23" t="s">
        <v>5995</v>
      </c>
      <c r="M154" s="27" t="s">
        <v>1857</v>
      </c>
      <c r="N154" s="23" t="s">
        <v>5994</v>
      </c>
      <c r="O154" s="23" t="s">
        <v>5993</v>
      </c>
      <c r="P154" s="23" t="s">
        <v>5992</v>
      </c>
      <c r="Q154" s="22" t="s">
        <v>5991</v>
      </c>
    </row>
    <row r="155" spans="1:17" x14ac:dyDescent="0.35">
      <c r="A155" s="26" t="s">
        <v>5286</v>
      </c>
      <c r="B155" s="23" t="s">
        <v>5956</v>
      </c>
      <c r="C155" s="23" t="s">
        <v>5955</v>
      </c>
      <c r="D155" s="23" t="s">
        <v>5990</v>
      </c>
      <c r="E155" s="23" t="s">
        <v>5982</v>
      </c>
      <c r="F155" s="23" t="s">
        <v>6</v>
      </c>
      <c r="G155" s="23">
        <v>20</v>
      </c>
      <c r="H155" s="23">
        <v>13</v>
      </c>
      <c r="I155" s="25">
        <f>Table15[[#This Row],[Female]]+Table15[[#This Row],[Male]]</f>
        <v>33</v>
      </c>
      <c r="J155" s="23">
        <v>59.83</v>
      </c>
      <c r="K155" s="23">
        <v>2</v>
      </c>
      <c r="L155" s="23" t="s">
        <v>5989</v>
      </c>
      <c r="M155" s="27" t="s">
        <v>5988</v>
      </c>
      <c r="N155" s="23" t="s">
        <v>5987</v>
      </c>
      <c r="O155" s="23" t="s">
        <v>5986</v>
      </c>
      <c r="P155" s="23" t="s">
        <v>5985</v>
      </c>
      <c r="Q155" s="22" t="s">
        <v>5984</v>
      </c>
    </row>
    <row r="156" spans="1:17" x14ac:dyDescent="0.35">
      <c r="A156" s="26" t="s">
        <v>5286</v>
      </c>
      <c r="B156" s="23" t="s">
        <v>5956</v>
      </c>
      <c r="C156" s="23" t="s">
        <v>5955</v>
      </c>
      <c r="D156" s="23" t="s">
        <v>5983</v>
      </c>
      <c r="E156" s="23" t="s">
        <v>5982</v>
      </c>
      <c r="F156" s="23" t="s">
        <v>6</v>
      </c>
      <c r="G156" s="23">
        <v>40</v>
      </c>
      <c r="H156" s="23">
        <v>27</v>
      </c>
      <c r="I156" s="25">
        <f>Table15[[#This Row],[Female]]+Table15[[#This Row],[Male]]</f>
        <v>67</v>
      </c>
      <c r="J156" s="23">
        <v>107.47</v>
      </c>
      <c r="K156" s="23">
        <v>2</v>
      </c>
      <c r="L156" s="23" t="s">
        <v>5981</v>
      </c>
      <c r="M156" s="27" t="s">
        <v>1857</v>
      </c>
      <c r="N156" s="23" t="s">
        <v>5980</v>
      </c>
      <c r="O156" s="23" t="s">
        <v>5979</v>
      </c>
      <c r="P156" s="23" t="s">
        <v>5978</v>
      </c>
      <c r="Q156" s="22" t="s">
        <v>5977</v>
      </c>
    </row>
    <row r="157" spans="1:17" x14ac:dyDescent="0.35">
      <c r="A157" s="26" t="s">
        <v>5286</v>
      </c>
      <c r="B157" s="23" t="s">
        <v>5956</v>
      </c>
      <c r="C157" s="23" t="s">
        <v>5955</v>
      </c>
      <c r="D157" s="23" t="s">
        <v>5976</v>
      </c>
      <c r="E157" s="23" t="s">
        <v>1483</v>
      </c>
      <c r="F157" s="23" t="s">
        <v>6</v>
      </c>
      <c r="G157" s="23">
        <v>35</v>
      </c>
      <c r="H157" s="23">
        <v>24</v>
      </c>
      <c r="I157" s="25">
        <f>Table15[[#This Row],[Female]]+Table15[[#This Row],[Male]]</f>
        <v>59</v>
      </c>
      <c r="J157" s="23">
        <v>63.16</v>
      </c>
      <c r="K157" s="23">
        <v>1</v>
      </c>
      <c r="L157" s="23" t="s">
        <v>5975</v>
      </c>
      <c r="M157" s="24">
        <v>41400</v>
      </c>
      <c r="N157" s="23" t="s">
        <v>5974</v>
      </c>
      <c r="O157" s="23" t="s">
        <v>5973</v>
      </c>
      <c r="P157" s="23" t="s">
        <v>5972</v>
      </c>
      <c r="Q157" s="22" t="s">
        <v>5971</v>
      </c>
    </row>
    <row r="158" spans="1:17" x14ac:dyDescent="0.35">
      <c r="A158" s="26" t="s">
        <v>5286</v>
      </c>
      <c r="B158" s="23" t="s">
        <v>5956</v>
      </c>
      <c r="C158" s="23" t="s">
        <v>5955</v>
      </c>
      <c r="D158" s="23" t="s">
        <v>5970</v>
      </c>
      <c r="E158" s="23" t="s">
        <v>5969</v>
      </c>
      <c r="F158" s="23" t="s">
        <v>6</v>
      </c>
      <c r="G158" s="23">
        <v>67</v>
      </c>
      <c r="H158" s="23">
        <v>24</v>
      </c>
      <c r="I158" s="25">
        <f>Table15[[#This Row],[Female]]+Table15[[#This Row],[Male]]</f>
        <v>91</v>
      </c>
      <c r="J158" s="23">
        <v>155.15</v>
      </c>
      <c r="K158" s="23">
        <v>2</v>
      </c>
      <c r="L158" s="23" t="s">
        <v>5968</v>
      </c>
      <c r="M158" s="24">
        <v>44112</v>
      </c>
      <c r="N158" s="23" t="s">
        <v>5967</v>
      </c>
      <c r="O158" s="23" t="s">
        <v>5966</v>
      </c>
      <c r="P158" s="23" t="s">
        <v>5965</v>
      </c>
      <c r="Q158" s="22" t="s">
        <v>5964</v>
      </c>
    </row>
    <row r="159" spans="1:17" x14ac:dyDescent="0.35">
      <c r="A159" s="26" t="s">
        <v>5286</v>
      </c>
      <c r="B159" s="23" t="s">
        <v>5956</v>
      </c>
      <c r="C159" s="23" t="s">
        <v>5955</v>
      </c>
      <c r="D159" s="23" t="s">
        <v>5963</v>
      </c>
      <c r="E159" s="23" t="s">
        <v>5962</v>
      </c>
      <c r="F159" s="23" t="s">
        <v>6</v>
      </c>
      <c r="G159" s="23">
        <v>62</v>
      </c>
      <c r="H159" s="23">
        <v>48</v>
      </c>
      <c r="I159" s="25">
        <f>Table15[[#This Row],[Female]]+Table15[[#This Row],[Male]]</f>
        <v>110</v>
      </c>
      <c r="J159" s="23">
        <v>239.41</v>
      </c>
      <c r="K159" s="23">
        <v>2</v>
      </c>
      <c r="L159" s="23" t="s">
        <v>5961</v>
      </c>
      <c r="M159" s="24">
        <v>41400</v>
      </c>
      <c r="N159" s="23" t="s">
        <v>5960</v>
      </c>
      <c r="O159" s="23" t="s">
        <v>5959</v>
      </c>
      <c r="P159" s="23" t="s">
        <v>5958</v>
      </c>
      <c r="Q159" s="22" t="s">
        <v>5957</v>
      </c>
    </row>
    <row r="160" spans="1:17" x14ac:dyDescent="0.35">
      <c r="A160" s="26" t="s">
        <v>5286</v>
      </c>
      <c r="B160" s="23" t="s">
        <v>5956</v>
      </c>
      <c r="C160" s="23" t="s">
        <v>5955</v>
      </c>
      <c r="D160" s="23" t="s">
        <v>5954</v>
      </c>
      <c r="E160" s="23" t="s">
        <v>5953</v>
      </c>
      <c r="F160" s="23" t="s">
        <v>6</v>
      </c>
      <c r="G160" s="23">
        <v>100</v>
      </c>
      <c r="H160" s="23">
        <v>55</v>
      </c>
      <c r="I160" s="25">
        <f>Table15[[#This Row],[Female]]+Table15[[#This Row],[Male]]</f>
        <v>155</v>
      </c>
      <c r="J160" s="23">
        <v>264.93</v>
      </c>
      <c r="K160" s="23">
        <v>2</v>
      </c>
      <c r="L160" s="23" t="s">
        <v>5952</v>
      </c>
      <c r="M160" s="24">
        <v>41400</v>
      </c>
      <c r="N160" s="23" t="s">
        <v>5951</v>
      </c>
      <c r="O160" s="23" t="s">
        <v>5950</v>
      </c>
      <c r="P160" s="23" t="s">
        <v>5949</v>
      </c>
      <c r="Q160" s="22" t="s">
        <v>5948</v>
      </c>
    </row>
    <row r="161" spans="1:17" x14ac:dyDescent="0.35">
      <c r="A161" s="26" t="s">
        <v>5286</v>
      </c>
      <c r="B161" s="23" t="s">
        <v>5947</v>
      </c>
      <c r="C161" s="23" t="s">
        <v>5946</v>
      </c>
      <c r="D161" s="23" t="s">
        <v>5945</v>
      </c>
      <c r="E161" s="23" t="s">
        <v>5944</v>
      </c>
      <c r="F161" s="23" t="s">
        <v>6</v>
      </c>
      <c r="G161" s="23">
        <v>60</v>
      </c>
      <c r="H161" s="23">
        <v>31</v>
      </c>
      <c r="I161" s="25">
        <f>Table15[[#This Row],[Female]]+Table15[[#This Row],[Male]]</f>
        <v>91</v>
      </c>
      <c r="J161" s="23">
        <v>236.49</v>
      </c>
      <c r="K161" s="23">
        <v>1.3</v>
      </c>
      <c r="L161" s="23" t="s">
        <v>5943</v>
      </c>
      <c r="M161" s="27" t="s">
        <v>5942</v>
      </c>
      <c r="N161" s="23" t="s">
        <v>5941</v>
      </c>
      <c r="O161" s="23" t="s">
        <v>5940</v>
      </c>
      <c r="P161" s="23" t="s">
        <v>5939</v>
      </c>
      <c r="Q161" s="22" t="s">
        <v>5938</v>
      </c>
    </row>
    <row r="162" spans="1:17" x14ac:dyDescent="0.35">
      <c r="A162" s="26" t="s">
        <v>5286</v>
      </c>
      <c r="B162" s="23" t="s">
        <v>1856</v>
      </c>
      <c r="C162" s="23" t="s">
        <v>5870</v>
      </c>
      <c r="D162" s="23" t="s">
        <v>5937</v>
      </c>
      <c r="E162" s="23" t="s">
        <v>5936</v>
      </c>
      <c r="F162" s="23" t="s">
        <v>6</v>
      </c>
      <c r="G162" s="23">
        <v>41</v>
      </c>
      <c r="H162" s="23">
        <v>26</v>
      </c>
      <c r="I162" s="25">
        <f>Table15[[#This Row],[Female]]+Table15[[#This Row],[Male]]</f>
        <v>67</v>
      </c>
      <c r="J162" s="23">
        <v>77.36</v>
      </c>
      <c r="K162" s="23">
        <v>1.1546268656716401</v>
      </c>
      <c r="L162" s="23" t="s">
        <v>5935</v>
      </c>
      <c r="M162" s="24">
        <v>43901</v>
      </c>
      <c r="N162" s="23" t="s">
        <v>5934</v>
      </c>
      <c r="O162" s="23" t="s">
        <v>5933</v>
      </c>
      <c r="P162" s="23" t="s">
        <v>5932</v>
      </c>
      <c r="Q162" s="22" t="s">
        <v>5931</v>
      </c>
    </row>
    <row r="163" spans="1:17" x14ac:dyDescent="0.35">
      <c r="A163" s="26" t="s">
        <v>5286</v>
      </c>
      <c r="B163" s="23" t="s">
        <v>1856</v>
      </c>
      <c r="C163" s="23" t="s">
        <v>5870</v>
      </c>
      <c r="D163" s="23" t="s">
        <v>5930</v>
      </c>
      <c r="E163" s="23" t="s">
        <v>5924</v>
      </c>
      <c r="F163" s="23" t="s">
        <v>6</v>
      </c>
      <c r="G163" s="23">
        <v>50</v>
      </c>
      <c r="H163" s="23">
        <v>27</v>
      </c>
      <c r="I163" s="25">
        <f>Table15[[#This Row],[Female]]+Table15[[#This Row],[Male]]</f>
        <v>77</v>
      </c>
      <c r="J163" s="23">
        <v>123.81</v>
      </c>
      <c r="K163" s="23">
        <v>1.60792207792208</v>
      </c>
      <c r="L163" s="23" t="s">
        <v>5929</v>
      </c>
      <c r="M163" s="24">
        <v>43860</v>
      </c>
      <c r="N163" s="23" t="s">
        <v>5928</v>
      </c>
      <c r="O163" s="23" t="s">
        <v>5913</v>
      </c>
      <c r="P163" s="23" t="s">
        <v>5927</v>
      </c>
      <c r="Q163" s="22" t="s">
        <v>5926</v>
      </c>
    </row>
    <row r="164" spans="1:17" x14ac:dyDescent="0.35">
      <c r="A164" s="26" t="s">
        <v>5286</v>
      </c>
      <c r="B164" s="23" t="s">
        <v>1856</v>
      </c>
      <c r="C164" s="23" t="s">
        <v>5870</v>
      </c>
      <c r="D164" s="23" t="s">
        <v>5925</v>
      </c>
      <c r="E164" s="23" t="s">
        <v>5924</v>
      </c>
      <c r="F164" s="23" t="s">
        <v>6</v>
      </c>
      <c r="G164" s="23">
        <v>75</v>
      </c>
      <c r="H164" s="23">
        <v>37</v>
      </c>
      <c r="I164" s="25">
        <f>Table15[[#This Row],[Female]]+Table15[[#This Row],[Male]]</f>
        <v>112</v>
      </c>
      <c r="J164" s="23">
        <v>129.38</v>
      </c>
      <c r="K164" s="23">
        <v>1.1551785714285701</v>
      </c>
      <c r="L164" s="23" t="s">
        <v>5923</v>
      </c>
      <c r="M164" s="24">
        <v>40608</v>
      </c>
      <c r="N164" s="23" t="s">
        <v>5922</v>
      </c>
      <c r="O164" s="23" t="s">
        <v>5921</v>
      </c>
      <c r="P164" s="23" t="s">
        <v>5920</v>
      </c>
      <c r="Q164" s="22" t="s">
        <v>5919</v>
      </c>
    </row>
    <row r="165" spans="1:17" x14ac:dyDescent="0.35">
      <c r="A165" s="26" t="s">
        <v>5286</v>
      </c>
      <c r="B165" s="23" t="s">
        <v>1856</v>
      </c>
      <c r="C165" s="23" t="s">
        <v>5870</v>
      </c>
      <c r="D165" s="23" t="s">
        <v>5918</v>
      </c>
      <c r="E165" s="23" t="s">
        <v>5917</v>
      </c>
      <c r="F165" s="23" t="s">
        <v>6</v>
      </c>
      <c r="G165" s="23">
        <v>40</v>
      </c>
      <c r="H165" s="23">
        <v>18</v>
      </c>
      <c r="I165" s="25">
        <f>Table15[[#This Row],[Female]]+Table15[[#This Row],[Male]]</f>
        <v>58</v>
      </c>
      <c r="J165" s="23">
        <v>109.37</v>
      </c>
      <c r="K165" s="23">
        <v>1.8856896551724101</v>
      </c>
      <c r="L165" s="23" t="s">
        <v>5916</v>
      </c>
      <c r="M165" s="27" t="s">
        <v>5915</v>
      </c>
      <c r="N165" s="23" t="s">
        <v>5914</v>
      </c>
      <c r="O165" s="23" t="s">
        <v>5913</v>
      </c>
      <c r="P165" s="23" t="s">
        <v>5912</v>
      </c>
      <c r="Q165" s="22" t="s">
        <v>5911</v>
      </c>
    </row>
    <row r="166" spans="1:17" x14ac:dyDescent="0.35">
      <c r="A166" s="26" t="s">
        <v>5286</v>
      </c>
      <c r="B166" s="23" t="s">
        <v>1856</v>
      </c>
      <c r="C166" s="23" t="s">
        <v>5870</v>
      </c>
      <c r="D166" s="23" t="s">
        <v>5910</v>
      </c>
      <c r="E166" s="23" t="s">
        <v>5909</v>
      </c>
      <c r="F166" s="23" t="s">
        <v>6</v>
      </c>
      <c r="G166" s="23">
        <v>55</v>
      </c>
      <c r="H166" s="23">
        <v>37</v>
      </c>
      <c r="I166" s="25">
        <f>Table15[[#This Row],[Female]]+Table15[[#This Row],[Male]]</f>
        <v>92</v>
      </c>
      <c r="J166" s="23">
        <v>94.11</v>
      </c>
      <c r="K166" s="23">
        <v>1.0229347826087001</v>
      </c>
      <c r="L166" s="23" t="s">
        <v>5908</v>
      </c>
      <c r="M166" s="24">
        <v>43913</v>
      </c>
      <c r="N166" s="23" t="s">
        <v>5907</v>
      </c>
      <c r="O166" s="23" t="s">
        <v>5906</v>
      </c>
      <c r="P166" s="23" t="s">
        <v>5905</v>
      </c>
      <c r="Q166" s="22" t="s">
        <v>5904</v>
      </c>
    </row>
    <row r="167" spans="1:17" x14ac:dyDescent="0.35">
      <c r="A167" s="26" t="s">
        <v>5286</v>
      </c>
      <c r="B167" s="23" t="s">
        <v>1856</v>
      </c>
      <c r="C167" s="23" t="s">
        <v>5870</v>
      </c>
      <c r="D167" s="23" t="s">
        <v>5903</v>
      </c>
      <c r="E167" s="23" t="s">
        <v>5902</v>
      </c>
      <c r="F167" s="23" t="s">
        <v>6</v>
      </c>
      <c r="G167" s="23">
        <v>39</v>
      </c>
      <c r="H167" s="23">
        <v>20</v>
      </c>
      <c r="I167" s="25">
        <f>Table15[[#This Row],[Female]]+Table15[[#This Row],[Male]]</f>
        <v>59</v>
      </c>
      <c r="J167" s="23">
        <v>63.52</v>
      </c>
      <c r="K167" s="23">
        <v>1.07661016949153</v>
      </c>
      <c r="L167" s="23" t="s">
        <v>5901</v>
      </c>
      <c r="M167" s="24">
        <v>43860</v>
      </c>
      <c r="N167" s="23" t="s">
        <v>5900</v>
      </c>
      <c r="O167" s="23" t="s">
        <v>5899</v>
      </c>
      <c r="P167" s="23" t="s">
        <v>5898</v>
      </c>
      <c r="Q167" s="22" t="s">
        <v>5897</v>
      </c>
    </row>
    <row r="168" spans="1:17" x14ac:dyDescent="0.35">
      <c r="A168" s="26" t="s">
        <v>5286</v>
      </c>
      <c r="B168" s="23" t="s">
        <v>1856</v>
      </c>
      <c r="C168" s="23" t="s">
        <v>5870</v>
      </c>
      <c r="D168" s="23" t="s">
        <v>5896</v>
      </c>
      <c r="E168" s="23" t="s">
        <v>5895</v>
      </c>
      <c r="F168" s="23" t="s">
        <v>6</v>
      </c>
      <c r="G168" s="23">
        <v>51</v>
      </c>
      <c r="H168" s="23">
        <v>30</v>
      </c>
      <c r="I168" s="25">
        <f>Table15[[#This Row],[Female]]+Table15[[#This Row],[Male]]</f>
        <v>81</v>
      </c>
      <c r="J168" s="23">
        <v>94.05</v>
      </c>
      <c r="K168" s="23">
        <v>1.1611111111111101</v>
      </c>
      <c r="L168" s="23" t="s">
        <v>5894</v>
      </c>
      <c r="M168" s="24">
        <v>43860</v>
      </c>
      <c r="N168" s="23" t="s">
        <v>5893</v>
      </c>
      <c r="O168" s="23" t="s">
        <v>5892</v>
      </c>
      <c r="P168" s="23" t="s">
        <v>5891</v>
      </c>
      <c r="Q168" s="22" t="s">
        <v>5890</v>
      </c>
    </row>
    <row r="169" spans="1:17" x14ac:dyDescent="0.35">
      <c r="A169" s="26" t="s">
        <v>5286</v>
      </c>
      <c r="B169" s="23" t="s">
        <v>1856</v>
      </c>
      <c r="C169" s="23" t="s">
        <v>5870</v>
      </c>
      <c r="D169" s="23" t="s">
        <v>5889</v>
      </c>
      <c r="E169" s="23" t="s">
        <v>5888</v>
      </c>
      <c r="F169" s="23" t="s">
        <v>6</v>
      </c>
      <c r="G169" s="23">
        <v>89</v>
      </c>
      <c r="H169" s="23">
        <v>16</v>
      </c>
      <c r="I169" s="25">
        <f>Table15[[#This Row],[Female]]+Table15[[#This Row],[Male]]</f>
        <v>105</v>
      </c>
      <c r="J169" s="23">
        <v>176.64</v>
      </c>
      <c r="K169" s="23">
        <v>1.6822857142857099</v>
      </c>
      <c r="L169" s="23" t="s">
        <v>5887</v>
      </c>
      <c r="M169" s="24">
        <v>43860</v>
      </c>
      <c r="N169" s="23" t="s">
        <v>5886</v>
      </c>
      <c r="O169" s="23" t="s">
        <v>5885</v>
      </c>
      <c r="P169" s="23" t="s">
        <v>5884</v>
      </c>
      <c r="Q169" s="22" t="s">
        <v>5883</v>
      </c>
    </row>
    <row r="170" spans="1:17" x14ac:dyDescent="0.35">
      <c r="A170" s="26" t="s">
        <v>5286</v>
      </c>
      <c r="B170" s="23" t="s">
        <v>1856</v>
      </c>
      <c r="C170" s="23" t="s">
        <v>5870</v>
      </c>
      <c r="D170" s="23" t="s">
        <v>5882</v>
      </c>
      <c r="E170" s="23" t="s">
        <v>2794</v>
      </c>
      <c r="F170" s="23" t="s">
        <v>6</v>
      </c>
      <c r="G170" s="23">
        <v>53</v>
      </c>
      <c r="H170" s="23">
        <v>27</v>
      </c>
      <c r="I170" s="25">
        <f>Table15[[#This Row],[Female]]+Table15[[#This Row],[Male]]</f>
        <v>80</v>
      </c>
      <c r="J170" s="23">
        <v>161.12</v>
      </c>
      <c r="K170" s="23">
        <v>2.0139999999999998</v>
      </c>
      <c r="L170" s="23" t="s">
        <v>5881</v>
      </c>
      <c r="M170" s="24">
        <v>41592</v>
      </c>
      <c r="N170" s="23" t="s">
        <v>5880</v>
      </c>
      <c r="O170" s="23" t="s">
        <v>5879</v>
      </c>
      <c r="P170" s="23" t="s">
        <v>5878</v>
      </c>
      <c r="Q170" s="22" t="s">
        <v>5877</v>
      </c>
    </row>
    <row r="171" spans="1:17" x14ac:dyDescent="0.35">
      <c r="A171" s="26" t="s">
        <v>5286</v>
      </c>
      <c r="B171" s="23" t="s">
        <v>1856</v>
      </c>
      <c r="C171" s="23" t="s">
        <v>5870</v>
      </c>
      <c r="D171" s="23" t="s">
        <v>5876</v>
      </c>
      <c r="E171" s="23" t="s">
        <v>5868</v>
      </c>
      <c r="F171" s="23" t="s">
        <v>6</v>
      </c>
      <c r="G171" s="23">
        <v>57</v>
      </c>
      <c r="H171" s="23">
        <v>34</v>
      </c>
      <c r="I171" s="25">
        <f>Table15[[#This Row],[Female]]+Table15[[#This Row],[Male]]</f>
        <v>91</v>
      </c>
      <c r="J171" s="23">
        <v>95.89</v>
      </c>
      <c r="K171" s="23">
        <v>1.0537362637362599</v>
      </c>
      <c r="L171" s="23" t="s">
        <v>5875</v>
      </c>
      <c r="M171" s="24">
        <v>43885</v>
      </c>
      <c r="N171" s="23" t="s">
        <v>5874</v>
      </c>
      <c r="O171" s="23" t="s">
        <v>5873</v>
      </c>
      <c r="P171" s="23" t="s">
        <v>5872</v>
      </c>
      <c r="Q171" s="22" t="s">
        <v>5871</v>
      </c>
    </row>
    <row r="172" spans="1:17" x14ac:dyDescent="0.35">
      <c r="A172" s="26" t="s">
        <v>5286</v>
      </c>
      <c r="B172" s="23" t="s">
        <v>1856</v>
      </c>
      <c r="C172" s="23" t="s">
        <v>5870</v>
      </c>
      <c r="D172" s="23" t="s">
        <v>5869</v>
      </c>
      <c r="E172" s="23" t="s">
        <v>5868</v>
      </c>
      <c r="F172" s="23" t="s">
        <v>6</v>
      </c>
      <c r="G172" s="23">
        <v>43</v>
      </c>
      <c r="H172" s="23">
        <v>39</v>
      </c>
      <c r="I172" s="25">
        <f>Table15[[#This Row],[Female]]+Table15[[#This Row],[Male]]</f>
        <v>82</v>
      </c>
      <c r="J172" s="23">
        <v>101.52</v>
      </c>
      <c r="K172" s="23">
        <v>1.2380487804878</v>
      </c>
      <c r="L172" s="23" t="s">
        <v>5867</v>
      </c>
      <c r="M172" s="24">
        <v>43853</v>
      </c>
      <c r="N172" s="23" t="s">
        <v>5866</v>
      </c>
      <c r="O172" s="23" t="s">
        <v>5865</v>
      </c>
      <c r="P172" s="23" t="s">
        <v>5864</v>
      </c>
      <c r="Q172" s="22" t="s">
        <v>5863</v>
      </c>
    </row>
    <row r="173" spans="1:17" x14ac:dyDescent="0.35">
      <c r="A173" s="26" t="s">
        <v>5286</v>
      </c>
      <c r="B173" s="23" t="s">
        <v>5805</v>
      </c>
      <c r="C173" s="23" t="s">
        <v>3719</v>
      </c>
      <c r="D173" s="23" t="s">
        <v>5862</v>
      </c>
      <c r="E173" s="23" t="s">
        <v>4424</v>
      </c>
      <c r="F173" s="23" t="s">
        <v>6</v>
      </c>
      <c r="G173" s="23">
        <v>25</v>
      </c>
      <c r="H173" s="23">
        <v>15</v>
      </c>
      <c r="I173" s="25">
        <f>Table15[[#This Row],[Female]]+Table15[[#This Row],[Male]]</f>
        <v>40</v>
      </c>
      <c r="J173" s="23">
        <v>51</v>
      </c>
      <c r="K173" s="23">
        <v>1.2749999999999999</v>
      </c>
      <c r="L173" s="23" t="s">
        <v>5861</v>
      </c>
      <c r="M173" s="27" t="s">
        <v>5860</v>
      </c>
      <c r="N173" s="23" t="s">
        <v>5859</v>
      </c>
      <c r="O173" s="23" t="s">
        <v>5858</v>
      </c>
      <c r="P173" s="23" t="s">
        <v>5857</v>
      </c>
      <c r="Q173" s="22" t="s">
        <v>5856</v>
      </c>
    </row>
    <row r="174" spans="1:17" x14ac:dyDescent="0.35">
      <c r="A174" s="26" t="s">
        <v>5286</v>
      </c>
      <c r="B174" s="23" t="s">
        <v>5805</v>
      </c>
      <c r="C174" s="23" t="s">
        <v>3719</v>
      </c>
      <c r="D174" s="23" t="s">
        <v>5855</v>
      </c>
      <c r="E174" s="23" t="s">
        <v>5854</v>
      </c>
      <c r="F174" s="23" t="s">
        <v>6</v>
      </c>
      <c r="G174" s="23">
        <v>92</v>
      </c>
      <c r="H174" s="23">
        <v>28</v>
      </c>
      <c r="I174" s="25">
        <f>Table15[[#This Row],[Female]]+Table15[[#This Row],[Male]]</f>
        <v>120</v>
      </c>
      <c r="J174" s="23">
        <v>108.5</v>
      </c>
      <c r="K174" s="23">
        <v>0.90416666666666701</v>
      </c>
      <c r="L174" s="23" t="s">
        <v>5853</v>
      </c>
      <c r="M174" s="24">
        <v>44173</v>
      </c>
      <c r="N174" s="23" t="s">
        <v>5852</v>
      </c>
      <c r="O174" s="23" t="s">
        <v>5851</v>
      </c>
      <c r="P174" s="23" t="s">
        <v>5850</v>
      </c>
      <c r="Q174" s="22" t="s">
        <v>5849</v>
      </c>
    </row>
    <row r="175" spans="1:17" x14ac:dyDescent="0.35">
      <c r="A175" s="26" t="s">
        <v>5286</v>
      </c>
      <c r="B175" s="23" t="s">
        <v>5805</v>
      </c>
      <c r="C175" s="23" t="s">
        <v>3719</v>
      </c>
      <c r="D175" s="23" t="s">
        <v>5848</v>
      </c>
      <c r="E175" s="23" t="s">
        <v>465</v>
      </c>
      <c r="F175" s="23" t="s">
        <v>6</v>
      </c>
      <c r="G175" s="23">
        <v>55</v>
      </c>
      <c r="H175" s="23">
        <v>20</v>
      </c>
      <c r="I175" s="25">
        <f>Table15[[#This Row],[Female]]+Table15[[#This Row],[Male]]</f>
        <v>75</v>
      </c>
      <c r="J175" s="23">
        <v>105.5</v>
      </c>
      <c r="K175" s="23">
        <v>1.4066666666666701</v>
      </c>
      <c r="L175" s="23" t="s">
        <v>5847</v>
      </c>
      <c r="M175" s="24">
        <v>43956</v>
      </c>
      <c r="N175" s="23" t="s">
        <v>5846</v>
      </c>
      <c r="O175" s="23" t="s">
        <v>5845</v>
      </c>
      <c r="P175" s="23" t="s">
        <v>5844</v>
      </c>
      <c r="Q175" s="22" t="s">
        <v>5843</v>
      </c>
    </row>
    <row r="176" spans="1:17" x14ac:dyDescent="0.35">
      <c r="A176" s="26" t="s">
        <v>5286</v>
      </c>
      <c r="B176" s="23" t="s">
        <v>5805</v>
      </c>
      <c r="C176" s="23" t="s">
        <v>3719</v>
      </c>
      <c r="D176" s="23" t="s">
        <v>5842</v>
      </c>
      <c r="E176" s="23" t="s">
        <v>5841</v>
      </c>
      <c r="F176" s="23" t="s">
        <v>6</v>
      </c>
      <c r="G176" s="23">
        <v>62</v>
      </c>
      <c r="H176" s="23">
        <v>20</v>
      </c>
      <c r="I176" s="25">
        <f>Table15[[#This Row],[Female]]+Table15[[#This Row],[Male]]</f>
        <v>82</v>
      </c>
      <c r="J176" s="23">
        <v>168</v>
      </c>
      <c r="K176" s="23">
        <v>2.0487804878048799</v>
      </c>
      <c r="L176" s="23" t="s">
        <v>5840</v>
      </c>
      <c r="M176" s="24">
        <v>43896</v>
      </c>
      <c r="N176" s="23" t="s">
        <v>5839</v>
      </c>
      <c r="O176" s="23" t="s">
        <v>5838</v>
      </c>
      <c r="P176" s="23" t="s">
        <v>5837</v>
      </c>
      <c r="Q176" s="22" t="s">
        <v>5836</v>
      </c>
    </row>
    <row r="177" spans="1:17" x14ac:dyDescent="0.35">
      <c r="A177" s="26" t="s">
        <v>5286</v>
      </c>
      <c r="B177" s="23" t="s">
        <v>5805</v>
      </c>
      <c r="C177" s="23" t="s">
        <v>3719</v>
      </c>
      <c r="D177" s="23" t="s">
        <v>5835</v>
      </c>
      <c r="E177" s="23" t="s">
        <v>2367</v>
      </c>
      <c r="F177" s="23" t="s">
        <v>6</v>
      </c>
      <c r="G177" s="23">
        <v>28</v>
      </c>
      <c r="H177" s="23">
        <v>19</v>
      </c>
      <c r="I177" s="25">
        <f>Table15[[#This Row],[Female]]+Table15[[#This Row],[Male]]</f>
        <v>47</v>
      </c>
      <c r="J177" s="23">
        <v>61.3</v>
      </c>
      <c r="K177" s="23">
        <v>1.3042553191489401</v>
      </c>
      <c r="L177" s="23" t="s">
        <v>5834</v>
      </c>
      <c r="M177" s="24">
        <v>44116</v>
      </c>
      <c r="N177" s="23" t="s">
        <v>5833</v>
      </c>
      <c r="O177" s="23" t="s">
        <v>5832</v>
      </c>
      <c r="P177" s="23" t="s">
        <v>5831</v>
      </c>
      <c r="Q177" s="22" t="s">
        <v>5830</v>
      </c>
    </row>
    <row r="178" spans="1:17" x14ac:dyDescent="0.35">
      <c r="A178" s="26" t="s">
        <v>5286</v>
      </c>
      <c r="B178" s="23" t="s">
        <v>5805</v>
      </c>
      <c r="C178" s="23" t="s">
        <v>3719</v>
      </c>
      <c r="D178" s="23" t="s">
        <v>5829</v>
      </c>
      <c r="E178" s="23" t="s">
        <v>5828</v>
      </c>
      <c r="F178" s="23" t="s">
        <v>6</v>
      </c>
      <c r="G178" s="23">
        <v>22</v>
      </c>
      <c r="H178" s="23">
        <v>14</v>
      </c>
      <c r="I178" s="25">
        <f>Table15[[#This Row],[Female]]+Table15[[#This Row],[Male]]</f>
        <v>36</v>
      </c>
      <c r="J178" s="23">
        <v>50.6</v>
      </c>
      <c r="K178" s="23">
        <v>1.4055555555555601</v>
      </c>
      <c r="L178" s="23" t="s">
        <v>5827</v>
      </c>
      <c r="M178" s="24">
        <v>44116</v>
      </c>
      <c r="N178" s="23" t="s">
        <v>5826</v>
      </c>
      <c r="O178" s="23" t="s">
        <v>5825</v>
      </c>
      <c r="P178" s="23" t="s">
        <v>5824</v>
      </c>
      <c r="Q178" s="22" t="s">
        <v>5823</v>
      </c>
    </row>
    <row r="179" spans="1:17" x14ac:dyDescent="0.35">
      <c r="A179" s="26" t="s">
        <v>5286</v>
      </c>
      <c r="B179" s="23" t="s">
        <v>5805</v>
      </c>
      <c r="C179" s="23" t="s">
        <v>3719</v>
      </c>
      <c r="D179" s="23" t="s">
        <v>5822</v>
      </c>
      <c r="E179" s="23" t="s">
        <v>3719</v>
      </c>
      <c r="F179" s="23" t="s">
        <v>6</v>
      </c>
      <c r="G179" s="23">
        <v>62</v>
      </c>
      <c r="H179" s="23">
        <v>20</v>
      </c>
      <c r="I179" s="25">
        <f>Table15[[#This Row],[Female]]+Table15[[#This Row],[Male]]</f>
        <v>82</v>
      </c>
      <c r="J179" s="23">
        <v>151</v>
      </c>
      <c r="K179" s="23">
        <v>1.84146341463415</v>
      </c>
      <c r="L179" s="23" t="s">
        <v>5821</v>
      </c>
      <c r="M179" s="24">
        <v>43987</v>
      </c>
      <c r="N179" s="23" t="s">
        <v>5052</v>
      </c>
      <c r="O179" s="23" t="s">
        <v>5820</v>
      </c>
      <c r="P179" s="23" t="s">
        <v>5819</v>
      </c>
      <c r="Q179" s="22" t="s">
        <v>5818</v>
      </c>
    </row>
    <row r="180" spans="1:17" x14ac:dyDescent="0.35">
      <c r="A180" s="26" t="s">
        <v>5286</v>
      </c>
      <c r="B180" s="23" t="s">
        <v>5805</v>
      </c>
      <c r="C180" s="23" t="s">
        <v>3719</v>
      </c>
      <c r="D180" s="23" t="s">
        <v>5817</v>
      </c>
      <c r="E180" s="23" t="s">
        <v>3719</v>
      </c>
      <c r="F180" s="23" t="s">
        <v>6</v>
      </c>
      <c r="G180" s="23">
        <v>66</v>
      </c>
      <c r="H180" s="23">
        <v>15</v>
      </c>
      <c r="I180" s="25">
        <f>Table15[[#This Row],[Female]]+Table15[[#This Row],[Male]]</f>
        <v>81</v>
      </c>
      <c r="J180" s="23">
        <v>82.4</v>
      </c>
      <c r="K180" s="23">
        <v>1.0172839506172799</v>
      </c>
      <c r="L180" s="23" t="s">
        <v>5816</v>
      </c>
      <c r="M180" s="27" t="s">
        <v>1249</v>
      </c>
      <c r="N180" s="23" t="s">
        <v>5815</v>
      </c>
      <c r="O180" s="23" t="s">
        <v>5814</v>
      </c>
      <c r="P180" s="23" t="s">
        <v>5813</v>
      </c>
      <c r="Q180" s="22" t="s">
        <v>5812</v>
      </c>
    </row>
    <row r="181" spans="1:17" x14ac:dyDescent="0.35">
      <c r="A181" s="26" t="s">
        <v>5286</v>
      </c>
      <c r="B181" s="23" t="s">
        <v>5805</v>
      </c>
      <c r="C181" s="23" t="s">
        <v>3719</v>
      </c>
      <c r="D181" s="23" t="s">
        <v>5811</v>
      </c>
      <c r="E181" s="23" t="s">
        <v>3719</v>
      </c>
      <c r="F181" s="23" t="s">
        <v>6</v>
      </c>
      <c r="G181" s="23">
        <v>20</v>
      </c>
      <c r="H181" s="23">
        <v>12</v>
      </c>
      <c r="I181" s="25">
        <f>Table15[[#This Row],[Female]]+Table15[[#This Row],[Male]]</f>
        <v>32</v>
      </c>
      <c r="J181" s="23">
        <v>45.2</v>
      </c>
      <c r="K181" s="23">
        <v>1.4125000000000001</v>
      </c>
      <c r="L181" s="23" t="s">
        <v>5810</v>
      </c>
      <c r="M181" s="27" t="s">
        <v>5809</v>
      </c>
      <c r="N181" s="23" t="s">
        <v>4546</v>
      </c>
      <c r="O181" s="23" t="s">
        <v>5808</v>
      </c>
      <c r="P181" s="23" t="s">
        <v>5807</v>
      </c>
      <c r="Q181" s="22" t="s">
        <v>5806</v>
      </c>
    </row>
    <row r="182" spans="1:17" x14ac:dyDescent="0.35">
      <c r="A182" s="26" t="s">
        <v>5286</v>
      </c>
      <c r="B182" s="23" t="s">
        <v>5805</v>
      </c>
      <c r="C182" s="23" t="s">
        <v>3719</v>
      </c>
      <c r="D182" s="23" t="s">
        <v>5804</v>
      </c>
      <c r="E182" s="23" t="s">
        <v>3719</v>
      </c>
      <c r="F182" s="23" t="s">
        <v>6</v>
      </c>
      <c r="G182" s="23">
        <v>20</v>
      </c>
      <c r="H182" s="23">
        <v>10</v>
      </c>
      <c r="I182" s="25">
        <f>Table15[[#This Row],[Female]]+Table15[[#This Row],[Male]]</f>
        <v>30</v>
      </c>
      <c r="J182" s="23">
        <v>43.6</v>
      </c>
      <c r="K182" s="23">
        <v>1.45333333333333</v>
      </c>
      <c r="L182" s="23" t="s">
        <v>5803</v>
      </c>
      <c r="M182" s="24">
        <v>44116</v>
      </c>
      <c r="N182" s="23" t="s">
        <v>5802</v>
      </c>
      <c r="O182" s="23" t="s">
        <v>5801</v>
      </c>
      <c r="P182" s="23" t="s">
        <v>5800</v>
      </c>
      <c r="Q182" s="22" t="s">
        <v>5799</v>
      </c>
    </row>
    <row r="183" spans="1:17" x14ac:dyDescent="0.35">
      <c r="A183" s="26" t="s">
        <v>5286</v>
      </c>
      <c r="B183" s="23" t="s">
        <v>5759</v>
      </c>
      <c r="C183" s="23" t="s">
        <v>5758</v>
      </c>
      <c r="D183" s="23" t="s">
        <v>5798</v>
      </c>
      <c r="E183" s="23" t="s">
        <v>5756</v>
      </c>
      <c r="F183" s="23" t="s">
        <v>6</v>
      </c>
      <c r="G183" s="23">
        <v>18</v>
      </c>
      <c r="H183" s="23">
        <v>3</v>
      </c>
      <c r="I183" s="25">
        <f>Table15[[#This Row],[Female]]+Table15[[#This Row],[Male]]</f>
        <v>21</v>
      </c>
      <c r="J183" s="23">
        <v>26.97</v>
      </c>
      <c r="K183" s="23">
        <v>1</v>
      </c>
      <c r="L183" s="23" t="s">
        <v>5797</v>
      </c>
      <c r="M183" s="27" t="s">
        <v>1249</v>
      </c>
      <c r="N183" s="23" t="s">
        <v>5796</v>
      </c>
      <c r="O183" s="23" t="s">
        <v>5795</v>
      </c>
      <c r="P183" s="23" t="s">
        <v>5794</v>
      </c>
      <c r="Q183" s="22" t="s">
        <v>5793</v>
      </c>
    </row>
    <row r="184" spans="1:17" x14ac:dyDescent="0.35">
      <c r="A184" s="26" t="s">
        <v>5286</v>
      </c>
      <c r="B184" s="23" t="s">
        <v>5759</v>
      </c>
      <c r="C184" s="23" t="s">
        <v>5758</v>
      </c>
      <c r="D184" s="23" t="s">
        <v>5792</v>
      </c>
      <c r="E184" s="23" t="s">
        <v>5758</v>
      </c>
      <c r="F184" s="23" t="s">
        <v>6</v>
      </c>
      <c r="G184" s="23">
        <v>25</v>
      </c>
      <c r="H184" s="23">
        <v>1</v>
      </c>
      <c r="I184" s="25">
        <f>Table15[[#This Row],[Female]]+Table15[[#This Row],[Male]]</f>
        <v>26</v>
      </c>
      <c r="J184" s="23">
        <v>70.34</v>
      </c>
      <c r="K184" s="23">
        <v>4</v>
      </c>
      <c r="L184" s="23" t="s">
        <v>5791</v>
      </c>
      <c r="M184" s="24">
        <v>44173</v>
      </c>
      <c r="N184" s="23" t="s">
        <v>5790</v>
      </c>
      <c r="O184" s="23" t="s">
        <v>5789</v>
      </c>
      <c r="P184" s="23" t="s">
        <v>5788</v>
      </c>
      <c r="Q184" s="22" t="s">
        <v>5787</v>
      </c>
    </row>
    <row r="185" spans="1:17" x14ac:dyDescent="0.35">
      <c r="A185" s="26" t="s">
        <v>5286</v>
      </c>
      <c r="B185" s="23" t="s">
        <v>5759</v>
      </c>
      <c r="C185" s="23" t="s">
        <v>5758</v>
      </c>
      <c r="D185" s="23" t="s">
        <v>5786</v>
      </c>
      <c r="E185" s="23" t="s">
        <v>5785</v>
      </c>
      <c r="F185" s="23" t="s">
        <v>6</v>
      </c>
      <c r="G185" s="23">
        <v>36</v>
      </c>
      <c r="H185" s="23">
        <v>6</v>
      </c>
      <c r="I185" s="25">
        <f>Table15[[#This Row],[Female]]+Table15[[#This Row],[Male]]</f>
        <v>42</v>
      </c>
      <c r="J185" s="23">
        <v>80.58</v>
      </c>
      <c r="K185" s="23">
        <v>3</v>
      </c>
      <c r="L185" s="23" t="s">
        <v>5784</v>
      </c>
      <c r="M185" s="24">
        <v>44116</v>
      </c>
      <c r="N185" s="23" t="s">
        <v>5783</v>
      </c>
      <c r="O185" s="23" t="s">
        <v>5782</v>
      </c>
      <c r="P185" s="23" t="s">
        <v>5781</v>
      </c>
      <c r="Q185" s="22" t="s">
        <v>5780</v>
      </c>
    </row>
    <row r="186" spans="1:17" x14ac:dyDescent="0.35">
      <c r="A186" s="26" t="s">
        <v>5286</v>
      </c>
      <c r="B186" s="23" t="s">
        <v>5759</v>
      </c>
      <c r="C186" s="23" t="s">
        <v>5758</v>
      </c>
      <c r="D186" s="23" t="s">
        <v>5779</v>
      </c>
      <c r="E186" s="23" t="s">
        <v>5758</v>
      </c>
      <c r="F186" s="23" t="s">
        <v>6</v>
      </c>
      <c r="G186" s="23">
        <v>0</v>
      </c>
      <c r="H186" s="23">
        <v>24</v>
      </c>
      <c r="I186" s="25">
        <f>Table15[[#This Row],[Female]]+Table15[[#This Row],[Male]]</f>
        <v>24</v>
      </c>
      <c r="J186" s="23">
        <v>52.39</v>
      </c>
      <c r="K186" s="23">
        <v>2</v>
      </c>
      <c r="L186" s="23" t="s">
        <v>5778</v>
      </c>
      <c r="M186" s="24">
        <v>44116</v>
      </c>
      <c r="N186" s="23" t="s">
        <v>5777</v>
      </c>
      <c r="O186" s="23" t="s">
        <v>5776</v>
      </c>
      <c r="P186" s="23" t="s">
        <v>5775</v>
      </c>
      <c r="Q186" s="22" t="s">
        <v>5774</v>
      </c>
    </row>
    <row r="187" spans="1:17" x14ac:dyDescent="0.35">
      <c r="A187" s="26" t="s">
        <v>5286</v>
      </c>
      <c r="B187" s="23" t="s">
        <v>5759</v>
      </c>
      <c r="C187" s="23" t="s">
        <v>5758</v>
      </c>
      <c r="D187" s="23" t="s">
        <v>5773</v>
      </c>
      <c r="E187" s="23" t="s">
        <v>5772</v>
      </c>
      <c r="F187" s="23" t="s">
        <v>6</v>
      </c>
      <c r="G187" s="23">
        <v>15</v>
      </c>
      <c r="H187" s="23">
        <v>7</v>
      </c>
      <c r="I187" s="25">
        <f>Table15[[#This Row],[Female]]+Table15[[#This Row],[Male]]</f>
        <v>22</v>
      </c>
      <c r="J187" s="23">
        <v>55.28</v>
      </c>
      <c r="K187" s="23">
        <v>3</v>
      </c>
      <c r="L187" s="23" t="s">
        <v>5771</v>
      </c>
      <c r="M187" s="24">
        <v>43896</v>
      </c>
      <c r="N187" s="23" t="s">
        <v>5770</v>
      </c>
      <c r="O187" s="23" t="s">
        <v>5769</v>
      </c>
      <c r="P187" s="23" t="s">
        <v>5768</v>
      </c>
      <c r="Q187" s="22" t="s">
        <v>5767</v>
      </c>
    </row>
    <row r="188" spans="1:17" x14ac:dyDescent="0.35">
      <c r="A188" s="26" t="s">
        <v>5286</v>
      </c>
      <c r="B188" s="23" t="s">
        <v>5759</v>
      </c>
      <c r="C188" s="23" t="s">
        <v>5758</v>
      </c>
      <c r="D188" s="23" t="s">
        <v>5766</v>
      </c>
      <c r="E188" s="23" t="s">
        <v>5765</v>
      </c>
      <c r="F188" s="23" t="s">
        <v>6</v>
      </c>
      <c r="G188" s="23">
        <v>19</v>
      </c>
      <c r="H188" s="23">
        <v>5</v>
      </c>
      <c r="I188" s="25">
        <f>Table15[[#This Row],[Female]]+Table15[[#This Row],[Male]]</f>
        <v>24</v>
      </c>
      <c r="J188" s="23">
        <v>50.3</v>
      </c>
      <c r="K188" s="23">
        <v>3</v>
      </c>
      <c r="L188" s="23" t="s">
        <v>5764</v>
      </c>
      <c r="M188" s="24">
        <v>44116</v>
      </c>
      <c r="N188" s="23" t="s">
        <v>5763</v>
      </c>
      <c r="O188" s="23" t="s">
        <v>5762</v>
      </c>
      <c r="P188" s="23" t="s">
        <v>5761</v>
      </c>
      <c r="Q188" s="22" t="s">
        <v>5760</v>
      </c>
    </row>
    <row r="189" spans="1:17" x14ac:dyDescent="0.35">
      <c r="A189" s="26" t="s">
        <v>5286</v>
      </c>
      <c r="B189" s="23" t="s">
        <v>5759</v>
      </c>
      <c r="C189" s="23" t="s">
        <v>5758</v>
      </c>
      <c r="D189" s="23" t="s">
        <v>5757</v>
      </c>
      <c r="E189" s="23" t="s">
        <v>5756</v>
      </c>
      <c r="F189" s="23" t="s">
        <v>6</v>
      </c>
      <c r="G189" s="23">
        <v>17</v>
      </c>
      <c r="H189" s="23">
        <v>5</v>
      </c>
      <c r="I189" s="25">
        <f>Table15[[#This Row],[Female]]+Table15[[#This Row],[Male]]</f>
        <v>22</v>
      </c>
      <c r="J189" s="23">
        <v>55.8</v>
      </c>
      <c r="K189" s="23">
        <v>3</v>
      </c>
      <c r="L189" s="23" t="s">
        <v>5755</v>
      </c>
      <c r="M189" s="27" t="s">
        <v>3675</v>
      </c>
      <c r="N189" s="23" t="s">
        <v>5754</v>
      </c>
      <c r="O189" s="23" t="s">
        <v>5753</v>
      </c>
      <c r="P189" s="23" t="s">
        <v>5752</v>
      </c>
      <c r="Q189" s="22" t="s">
        <v>5751</v>
      </c>
    </row>
    <row r="190" spans="1:17" x14ac:dyDescent="0.35">
      <c r="A190" s="26" t="s">
        <v>5286</v>
      </c>
      <c r="B190" s="23" t="s">
        <v>5716</v>
      </c>
      <c r="C190" s="23" t="s">
        <v>5715</v>
      </c>
      <c r="D190" s="23" t="s">
        <v>5750</v>
      </c>
      <c r="E190" s="23" t="s">
        <v>5749</v>
      </c>
      <c r="F190" s="23" t="s">
        <v>6</v>
      </c>
      <c r="G190" s="23">
        <v>107</v>
      </c>
      <c r="H190" s="23">
        <v>29</v>
      </c>
      <c r="I190" s="25">
        <f>Table15[[#This Row],[Female]]+Table15[[#This Row],[Male]]</f>
        <v>136</v>
      </c>
      <c r="J190" s="23">
        <v>299.64999999999998</v>
      </c>
      <c r="K190" s="23">
        <v>2.2000000000000002</v>
      </c>
      <c r="L190" s="23" t="s">
        <v>5748</v>
      </c>
      <c r="M190" s="27" t="s">
        <v>1052</v>
      </c>
      <c r="N190" s="23" t="s">
        <v>5747</v>
      </c>
      <c r="O190" s="23" t="s">
        <v>5746</v>
      </c>
      <c r="P190" s="23" t="s">
        <v>5745</v>
      </c>
      <c r="Q190" s="22" t="s">
        <v>5744</v>
      </c>
    </row>
    <row r="191" spans="1:17" x14ac:dyDescent="0.35">
      <c r="A191" s="26" t="s">
        <v>5286</v>
      </c>
      <c r="B191" s="23" t="s">
        <v>5716</v>
      </c>
      <c r="C191" s="23" t="s">
        <v>5715</v>
      </c>
      <c r="D191" s="23" t="s">
        <v>5743</v>
      </c>
      <c r="E191" s="23" t="s">
        <v>5715</v>
      </c>
      <c r="F191" s="23" t="s">
        <v>6</v>
      </c>
      <c r="G191" s="23">
        <v>185</v>
      </c>
      <c r="H191" s="23">
        <v>78</v>
      </c>
      <c r="I191" s="25">
        <f>Table15[[#This Row],[Female]]+Table15[[#This Row],[Male]]</f>
        <v>263</v>
      </c>
      <c r="J191" s="23">
        <v>489.62</v>
      </c>
      <c r="K191" s="23">
        <v>1.86</v>
      </c>
      <c r="L191" s="23" t="s">
        <v>5742</v>
      </c>
      <c r="M191" s="27" t="s">
        <v>149</v>
      </c>
      <c r="N191" s="23" t="s">
        <v>5741</v>
      </c>
      <c r="O191" s="23" t="s">
        <v>5740</v>
      </c>
      <c r="P191" s="23" t="s">
        <v>5739</v>
      </c>
      <c r="Q191" s="22" t="s">
        <v>5738</v>
      </c>
    </row>
    <row r="192" spans="1:17" x14ac:dyDescent="0.35">
      <c r="A192" s="26" t="s">
        <v>5286</v>
      </c>
      <c r="B192" s="23" t="s">
        <v>5716</v>
      </c>
      <c r="C192" s="23" t="s">
        <v>5715</v>
      </c>
      <c r="D192" s="23" t="s">
        <v>5737</v>
      </c>
      <c r="E192" s="23" t="s">
        <v>5736</v>
      </c>
      <c r="F192" s="23" t="s">
        <v>6</v>
      </c>
      <c r="G192" s="23">
        <v>118</v>
      </c>
      <c r="H192" s="23">
        <v>49</v>
      </c>
      <c r="I192" s="25">
        <f>Table15[[#This Row],[Female]]+Table15[[#This Row],[Male]]</f>
        <v>167</v>
      </c>
      <c r="J192" s="23">
        <v>205.21</v>
      </c>
      <c r="K192" s="23">
        <v>1.22</v>
      </c>
      <c r="L192" s="23" t="s">
        <v>5735</v>
      </c>
      <c r="M192" s="27" t="s">
        <v>149</v>
      </c>
      <c r="N192" s="23" t="s">
        <v>5734</v>
      </c>
      <c r="O192" s="23" t="s">
        <v>5733</v>
      </c>
      <c r="P192" s="23" t="s">
        <v>5732</v>
      </c>
      <c r="Q192" s="22" t="s">
        <v>5731</v>
      </c>
    </row>
    <row r="193" spans="1:17" x14ac:dyDescent="0.35">
      <c r="A193" s="26" t="s">
        <v>5286</v>
      </c>
      <c r="B193" s="23" t="s">
        <v>5716</v>
      </c>
      <c r="C193" s="23" t="s">
        <v>5715</v>
      </c>
      <c r="D193" s="23" t="s">
        <v>5730</v>
      </c>
      <c r="E193" s="23" t="s">
        <v>2192</v>
      </c>
      <c r="F193" s="23" t="s">
        <v>6</v>
      </c>
      <c r="G193" s="23">
        <v>46</v>
      </c>
      <c r="H193" s="23">
        <v>20</v>
      </c>
      <c r="I193" s="25">
        <f>Table15[[#This Row],[Female]]+Table15[[#This Row],[Male]]</f>
        <v>66</v>
      </c>
      <c r="J193" s="23">
        <v>149.99</v>
      </c>
      <c r="K193" s="23">
        <v>2.27</v>
      </c>
      <c r="L193" s="23" t="s">
        <v>5729</v>
      </c>
      <c r="M193" s="27" t="s">
        <v>5728</v>
      </c>
      <c r="N193" s="23" t="s">
        <v>5727</v>
      </c>
      <c r="O193" s="23" t="s">
        <v>5726</v>
      </c>
      <c r="P193" s="23" t="s">
        <v>5725</v>
      </c>
      <c r="Q193" s="22" t="s">
        <v>5724</v>
      </c>
    </row>
    <row r="194" spans="1:17" x14ac:dyDescent="0.35">
      <c r="A194" s="26" t="s">
        <v>5286</v>
      </c>
      <c r="B194" s="23" t="s">
        <v>5716</v>
      </c>
      <c r="C194" s="23" t="s">
        <v>5715</v>
      </c>
      <c r="D194" s="23" t="s">
        <v>5723</v>
      </c>
      <c r="E194" s="23" t="s">
        <v>4235</v>
      </c>
      <c r="F194" s="23" t="s">
        <v>6</v>
      </c>
      <c r="G194" s="23">
        <v>31</v>
      </c>
      <c r="H194" s="23">
        <v>22</v>
      </c>
      <c r="I194" s="25">
        <f>Table15[[#This Row],[Female]]+Table15[[#This Row],[Male]]</f>
        <v>53</v>
      </c>
      <c r="J194" s="23">
        <v>107.51</v>
      </c>
      <c r="K194" s="23">
        <v>2.02</v>
      </c>
      <c r="L194" s="23" t="s">
        <v>5722</v>
      </c>
      <c r="M194" s="27" t="s">
        <v>5721</v>
      </c>
      <c r="N194" s="23" t="s">
        <v>5720</v>
      </c>
      <c r="O194" s="23" t="s">
        <v>5719</v>
      </c>
      <c r="P194" s="23" t="s">
        <v>5718</v>
      </c>
      <c r="Q194" s="22" t="s">
        <v>5717</v>
      </c>
    </row>
    <row r="195" spans="1:17" x14ac:dyDescent="0.35">
      <c r="A195" s="26" t="s">
        <v>5286</v>
      </c>
      <c r="B195" s="23" t="s">
        <v>5716</v>
      </c>
      <c r="C195" s="23" t="s">
        <v>5715</v>
      </c>
      <c r="D195" s="23" t="s">
        <v>5714</v>
      </c>
      <c r="E195" s="23" t="s">
        <v>5713</v>
      </c>
      <c r="F195" s="23" t="s">
        <v>6</v>
      </c>
      <c r="G195" s="23">
        <v>94</v>
      </c>
      <c r="H195" s="23">
        <v>27</v>
      </c>
      <c r="I195" s="25">
        <f>Table15[[#This Row],[Female]]+Table15[[#This Row],[Male]]</f>
        <v>121</v>
      </c>
      <c r="J195" s="23">
        <v>177.12</v>
      </c>
      <c r="K195" s="23">
        <v>1.46</v>
      </c>
      <c r="L195" s="23" t="s">
        <v>5712</v>
      </c>
      <c r="M195" s="27" t="s">
        <v>149</v>
      </c>
      <c r="N195" s="23" t="s">
        <v>5711</v>
      </c>
      <c r="O195" s="23" t="s">
        <v>5710</v>
      </c>
      <c r="P195" s="23" t="s">
        <v>5709</v>
      </c>
      <c r="Q195" s="22" t="s">
        <v>5708</v>
      </c>
    </row>
    <row r="196" spans="1:17" x14ac:dyDescent="0.35">
      <c r="A196" s="26" t="s">
        <v>5286</v>
      </c>
      <c r="B196" s="23" t="s">
        <v>5671</v>
      </c>
      <c r="C196" s="23" t="s">
        <v>5670</v>
      </c>
      <c r="D196" s="23" t="s">
        <v>5707</v>
      </c>
      <c r="E196" s="23" t="s">
        <v>465</v>
      </c>
      <c r="F196" s="23" t="s">
        <v>6</v>
      </c>
      <c r="G196" s="23">
        <v>18</v>
      </c>
      <c r="H196" s="23">
        <v>12</v>
      </c>
      <c r="I196" s="25">
        <f>Table15[[#This Row],[Female]]+Table15[[#This Row],[Male]]</f>
        <v>30</v>
      </c>
      <c r="J196" s="23">
        <v>35.799999999999997</v>
      </c>
      <c r="K196" s="23">
        <v>1.19333333333333</v>
      </c>
      <c r="L196" s="23" t="s">
        <v>5706</v>
      </c>
      <c r="M196" s="27" t="s">
        <v>927</v>
      </c>
      <c r="N196" s="23" t="s">
        <v>5705</v>
      </c>
      <c r="O196" s="23" t="s">
        <v>5704</v>
      </c>
      <c r="P196" s="23" t="s">
        <v>5703</v>
      </c>
      <c r="Q196" s="22" t="s">
        <v>2290</v>
      </c>
    </row>
    <row r="197" spans="1:17" x14ac:dyDescent="0.35">
      <c r="A197" s="26" t="s">
        <v>5286</v>
      </c>
      <c r="B197" s="23" t="s">
        <v>5671</v>
      </c>
      <c r="C197" s="23" t="s">
        <v>5670</v>
      </c>
      <c r="D197" s="23" t="s">
        <v>5702</v>
      </c>
      <c r="E197" s="23" t="s">
        <v>2290</v>
      </c>
      <c r="F197" s="23" t="s">
        <v>2290</v>
      </c>
      <c r="G197" s="23">
        <v>0</v>
      </c>
      <c r="H197" s="23">
        <v>69</v>
      </c>
      <c r="I197" s="25">
        <f>Table15[[#This Row],[Female]]+Table15[[#This Row],[Male]]</f>
        <v>69</v>
      </c>
      <c r="J197" s="23">
        <v>42.13</v>
      </c>
      <c r="K197" s="23">
        <v>0.61057971014492796</v>
      </c>
      <c r="L197" s="23" t="s">
        <v>5701</v>
      </c>
      <c r="M197" s="27" t="s">
        <v>5700</v>
      </c>
      <c r="N197" s="23" t="s">
        <v>5699</v>
      </c>
      <c r="O197" s="23" t="s">
        <v>5698</v>
      </c>
      <c r="P197" s="23" t="s">
        <v>5697</v>
      </c>
      <c r="Q197" s="22" t="s">
        <v>5696</v>
      </c>
    </row>
    <row r="198" spans="1:17" x14ac:dyDescent="0.35">
      <c r="A198" s="26" t="s">
        <v>5286</v>
      </c>
      <c r="B198" s="23" t="s">
        <v>5671</v>
      </c>
      <c r="C198" s="23" t="s">
        <v>5670</v>
      </c>
      <c r="D198" s="23" t="s">
        <v>5695</v>
      </c>
      <c r="E198" s="23" t="s">
        <v>5668</v>
      </c>
      <c r="F198" s="23" t="s">
        <v>6</v>
      </c>
      <c r="G198" s="23">
        <v>92</v>
      </c>
      <c r="H198" s="23">
        <v>61</v>
      </c>
      <c r="I198" s="25">
        <f>Table15[[#This Row],[Female]]+Table15[[#This Row],[Male]]</f>
        <v>153</v>
      </c>
      <c r="J198" s="23">
        <v>355.69</v>
      </c>
      <c r="K198" s="23">
        <v>2.3247712418300699</v>
      </c>
      <c r="L198" s="23" t="s">
        <v>5694</v>
      </c>
      <c r="M198" s="27" t="s">
        <v>5693</v>
      </c>
      <c r="N198" s="23" t="s">
        <v>5692</v>
      </c>
      <c r="O198" s="23" t="s">
        <v>5691</v>
      </c>
      <c r="P198" s="23" t="s">
        <v>5690</v>
      </c>
      <c r="Q198" s="22" t="s">
        <v>5689</v>
      </c>
    </row>
    <row r="199" spans="1:17" x14ac:dyDescent="0.35">
      <c r="A199" s="26" t="s">
        <v>5286</v>
      </c>
      <c r="B199" s="23" t="s">
        <v>5671</v>
      </c>
      <c r="C199" s="23" t="s">
        <v>5670</v>
      </c>
      <c r="D199" s="23" t="s">
        <v>5688</v>
      </c>
      <c r="E199" s="23" t="s">
        <v>5668</v>
      </c>
      <c r="F199" s="23" t="s">
        <v>6</v>
      </c>
      <c r="G199" s="23">
        <v>256</v>
      </c>
      <c r="H199" s="23">
        <v>100</v>
      </c>
      <c r="I199" s="25">
        <f>Table15[[#This Row],[Female]]+Table15[[#This Row],[Male]]</f>
        <v>356</v>
      </c>
      <c r="J199" s="23">
        <v>184.19</v>
      </c>
      <c r="K199" s="23">
        <v>0.51738764044943797</v>
      </c>
      <c r="L199" s="23" t="s">
        <v>5687</v>
      </c>
      <c r="M199" s="24">
        <v>44168</v>
      </c>
      <c r="N199" s="23" t="s">
        <v>5686</v>
      </c>
      <c r="O199" s="23" t="s">
        <v>5685</v>
      </c>
      <c r="P199" s="23" t="s">
        <v>5684</v>
      </c>
      <c r="Q199" s="22" t="s">
        <v>5683</v>
      </c>
    </row>
    <row r="200" spans="1:17" x14ac:dyDescent="0.35">
      <c r="A200" s="26" t="s">
        <v>5286</v>
      </c>
      <c r="B200" s="23" t="s">
        <v>5671</v>
      </c>
      <c r="C200" s="23" t="s">
        <v>5670</v>
      </c>
      <c r="D200" s="23" t="s">
        <v>5682</v>
      </c>
      <c r="E200" s="23" t="s">
        <v>5668</v>
      </c>
      <c r="F200" s="23" t="s">
        <v>6</v>
      </c>
      <c r="G200" s="23">
        <v>299</v>
      </c>
      <c r="H200" s="23">
        <v>168</v>
      </c>
      <c r="I200" s="25">
        <f>Table15[[#This Row],[Female]]+Table15[[#This Row],[Male]]</f>
        <v>467</v>
      </c>
      <c r="J200" s="23">
        <v>366.64</v>
      </c>
      <c r="K200" s="23">
        <v>0.78509635974304104</v>
      </c>
      <c r="L200" s="23" t="s">
        <v>5614</v>
      </c>
      <c r="M200" s="27" t="s">
        <v>4523</v>
      </c>
      <c r="N200" s="23" t="s">
        <v>5681</v>
      </c>
      <c r="O200" s="23" t="s">
        <v>5680</v>
      </c>
      <c r="P200" s="23" t="s">
        <v>5679</v>
      </c>
      <c r="Q200" s="22" t="s">
        <v>5678</v>
      </c>
    </row>
    <row r="201" spans="1:17" x14ac:dyDescent="0.35">
      <c r="A201" s="26" t="s">
        <v>5286</v>
      </c>
      <c r="B201" s="23" t="s">
        <v>5671</v>
      </c>
      <c r="C201" s="23" t="s">
        <v>5670</v>
      </c>
      <c r="D201" s="23" t="s">
        <v>5677</v>
      </c>
      <c r="E201" s="23" t="s">
        <v>5668</v>
      </c>
      <c r="F201" s="23" t="s">
        <v>6</v>
      </c>
      <c r="G201" s="23">
        <v>285</v>
      </c>
      <c r="H201" s="23">
        <v>41</v>
      </c>
      <c r="I201" s="25">
        <f>Table15[[#This Row],[Female]]+Table15[[#This Row],[Male]]</f>
        <v>326</v>
      </c>
      <c r="J201" s="23">
        <v>260.14999999999998</v>
      </c>
      <c r="K201" s="23">
        <v>0.79800613496932504</v>
      </c>
      <c r="L201" s="23" t="s">
        <v>5676</v>
      </c>
      <c r="M201" s="24">
        <v>44137</v>
      </c>
      <c r="N201" s="23" t="s">
        <v>5675</v>
      </c>
      <c r="O201" s="23" t="s">
        <v>5674</v>
      </c>
      <c r="P201" s="23" t="s">
        <v>5673</v>
      </c>
      <c r="Q201" s="22" t="s">
        <v>5672</v>
      </c>
    </row>
    <row r="202" spans="1:17" x14ac:dyDescent="0.35">
      <c r="A202" s="26" t="s">
        <v>5286</v>
      </c>
      <c r="B202" s="23" t="s">
        <v>5671</v>
      </c>
      <c r="C202" s="23" t="s">
        <v>5670</v>
      </c>
      <c r="D202" s="23" t="s">
        <v>5669</v>
      </c>
      <c r="E202" s="23" t="s">
        <v>5668</v>
      </c>
      <c r="F202" s="23" t="s">
        <v>6</v>
      </c>
      <c r="G202" s="23">
        <v>266</v>
      </c>
      <c r="H202" s="23">
        <v>118</v>
      </c>
      <c r="I202" s="25">
        <f>Table15[[#This Row],[Female]]+Table15[[#This Row],[Male]]</f>
        <v>384</v>
      </c>
      <c r="J202" s="23">
        <v>499.1</v>
      </c>
      <c r="K202" s="23">
        <v>1.2997395833333301</v>
      </c>
      <c r="L202" s="23" t="s">
        <v>5614</v>
      </c>
      <c r="M202" s="24">
        <v>44168</v>
      </c>
      <c r="N202" s="23" t="s">
        <v>5667</v>
      </c>
      <c r="O202" s="23" t="s">
        <v>5666</v>
      </c>
      <c r="P202" s="23" t="s">
        <v>5665</v>
      </c>
      <c r="Q202" s="22" t="s">
        <v>5664</v>
      </c>
    </row>
    <row r="203" spans="1:17" x14ac:dyDescent="0.35">
      <c r="A203" s="26" t="s">
        <v>5286</v>
      </c>
      <c r="B203" s="23" t="s">
        <v>5631</v>
      </c>
      <c r="C203" s="23" t="s">
        <v>3208</v>
      </c>
      <c r="D203" s="23" t="s">
        <v>5663</v>
      </c>
      <c r="E203" s="23" t="s">
        <v>5662</v>
      </c>
      <c r="F203" s="23" t="s">
        <v>6</v>
      </c>
      <c r="G203" s="23">
        <v>47</v>
      </c>
      <c r="H203" s="23">
        <v>17</v>
      </c>
      <c r="I203" s="25">
        <f>Table15[[#This Row],[Female]]+Table15[[#This Row],[Male]]</f>
        <v>64</v>
      </c>
      <c r="J203" s="23">
        <v>159.96</v>
      </c>
      <c r="K203" s="23">
        <v>2.5</v>
      </c>
      <c r="L203" s="23" t="s">
        <v>5661</v>
      </c>
      <c r="M203" s="27" t="s">
        <v>1249</v>
      </c>
      <c r="N203" s="23" t="s">
        <v>5660</v>
      </c>
      <c r="O203" s="23" t="s">
        <v>5659</v>
      </c>
      <c r="P203" s="23" t="s">
        <v>5658</v>
      </c>
      <c r="Q203" s="22" t="s">
        <v>5657</v>
      </c>
    </row>
    <row r="204" spans="1:17" x14ac:dyDescent="0.35">
      <c r="A204" s="26" t="s">
        <v>5286</v>
      </c>
      <c r="B204" s="23" t="s">
        <v>5631</v>
      </c>
      <c r="C204" s="23" t="s">
        <v>3208</v>
      </c>
      <c r="D204" s="23" t="s">
        <v>5656</v>
      </c>
      <c r="E204" s="23" t="s">
        <v>5655</v>
      </c>
      <c r="F204" s="23" t="s">
        <v>6</v>
      </c>
      <c r="G204" s="23">
        <v>27</v>
      </c>
      <c r="H204" s="23">
        <v>8</v>
      </c>
      <c r="I204" s="25">
        <f>Table15[[#This Row],[Female]]+Table15[[#This Row],[Male]]</f>
        <v>35</v>
      </c>
      <c r="J204" s="23">
        <v>44.95</v>
      </c>
      <c r="K204" s="23">
        <v>1.36</v>
      </c>
      <c r="L204" s="23" t="s">
        <v>5654</v>
      </c>
      <c r="M204" s="27" t="s">
        <v>5653</v>
      </c>
      <c r="N204" s="23" t="s">
        <v>5652</v>
      </c>
      <c r="O204" s="23" t="s">
        <v>5651</v>
      </c>
      <c r="P204" s="23" t="s">
        <v>5650</v>
      </c>
      <c r="Q204" s="22" t="s">
        <v>5649</v>
      </c>
    </row>
    <row r="205" spans="1:17" x14ac:dyDescent="0.35">
      <c r="A205" s="26" t="s">
        <v>5286</v>
      </c>
      <c r="B205" s="23" t="s">
        <v>5631</v>
      </c>
      <c r="C205" s="23" t="s">
        <v>3208</v>
      </c>
      <c r="D205" s="23" t="s">
        <v>5648</v>
      </c>
      <c r="E205" s="23" t="s">
        <v>5629</v>
      </c>
      <c r="F205" s="23" t="s">
        <v>6</v>
      </c>
      <c r="G205" s="23">
        <v>25</v>
      </c>
      <c r="H205" s="23">
        <v>16</v>
      </c>
      <c r="I205" s="25">
        <f>Table15[[#This Row],[Female]]+Table15[[#This Row],[Male]]</f>
        <v>41</v>
      </c>
      <c r="J205" s="23">
        <v>58.6</v>
      </c>
      <c r="K205" s="23">
        <v>1.42</v>
      </c>
      <c r="L205" s="23" t="s">
        <v>5647</v>
      </c>
      <c r="M205" s="27" t="s">
        <v>237</v>
      </c>
      <c r="N205" s="23" t="s">
        <v>5646</v>
      </c>
      <c r="O205" s="23" t="s">
        <v>5645</v>
      </c>
      <c r="P205" s="23" t="s">
        <v>5644</v>
      </c>
      <c r="Q205" s="22" t="s">
        <v>5643</v>
      </c>
    </row>
    <row r="206" spans="1:17" x14ac:dyDescent="0.35">
      <c r="A206" s="26" t="s">
        <v>5286</v>
      </c>
      <c r="B206" s="23" t="s">
        <v>5631</v>
      </c>
      <c r="C206" s="23" t="s">
        <v>3208</v>
      </c>
      <c r="D206" s="23" t="s">
        <v>5642</v>
      </c>
      <c r="E206" s="23" t="s">
        <v>3208</v>
      </c>
      <c r="F206" s="23" t="s">
        <v>6</v>
      </c>
      <c r="G206" s="23">
        <v>29</v>
      </c>
      <c r="H206" s="23">
        <v>50</v>
      </c>
      <c r="I206" s="25">
        <f>Table15[[#This Row],[Female]]+Table15[[#This Row],[Male]]</f>
        <v>79</v>
      </c>
      <c r="J206" s="23">
        <v>97.09</v>
      </c>
      <c r="K206" s="23">
        <v>1.2</v>
      </c>
      <c r="L206" s="23" t="s">
        <v>5641</v>
      </c>
      <c r="M206" s="24">
        <v>43896</v>
      </c>
      <c r="N206" s="23" t="s">
        <v>5640</v>
      </c>
      <c r="O206" s="23" t="s">
        <v>5639</v>
      </c>
      <c r="P206" s="23" t="s">
        <v>5638</v>
      </c>
      <c r="Q206" s="22" t="s">
        <v>5637</v>
      </c>
    </row>
    <row r="207" spans="1:17" x14ac:dyDescent="0.35">
      <c r="A207" s="26" t="s">
        <v>5286</v>
      </c>
      <c r="B207" s="23" t="s">
        <v>5631</v>
      </c>
      <c r="C207" s="23" t="s">
        <v>3208</v>
      </c>
      <c r="D207" s="23" t="s">
        <v>5636</v>
      </c>
      <c r="E207" s="23" t="s">
        <v>3208</v>
      </c>
      <c r="F207" s="23" t="s">
        <v>6</v>
      </c>
      <c r="G207" s="23">
        <v>26</v>
      </c>
      <c r="H207" s="23">
        <v>8</v>
      </c>
      <c r="I207" s="25">
        <f>Table15[[#This Row],[Female]]+Table15[[#This Row],[Male]]</f>
        <v>34</v>
      </c>
      <c r="J207" s="23">
        <v>39.950000000000003</v>
      </c>
      <c r="K207" s="23">
        <v>1.75</v>
      </c>
      <c r="L207" s="23" t="s">
        <v>5635</v>
      </c>
      <c r="M207" s="24">
        <v>43896</v>
      </c>
      <c r="N207" s="23" t="s">
        <v>2127</v>
      </c>
      <c r="O207" s="23" t="s">
        <v>5634</v>
      </c>
      <c r="P207" s="23" t="s">
        <v>5633</v>
      </c>
      <c r="Q207" s="22" t="s">
        <v>5632</v>
      </c>
    </row>
    <row r="208" spans="1:17" x14ac:dyDescent="0.35">
      <c r="A208" s="26" t="s">
        <v>5286</v>
      </c>
      <c r="B208" s="23" t="s">
        <v>5631</v>
      </c>
      <c r="C208" s="23" t="s">
        <v>3208</v>
      </c>
      <c r="D208" s="23" t="s">
        <v>5630</v>
      </c>
      <c r="E208" s="23" t="s">
        <v>5629</v>
      </c>
      <c r="F208" s="23" t="s">
        <v>6</v>
      </c>
      <c r="G208" s="23">
        <v>33</v>
      </c>
      <c r="H208" s="23">
        <v>16</v>
      </c>
      <c r="I208" s="25">
        <f>Table15[[#This Row],[Female]]+Table15[[#This Row],[Male]]</f>
        <v>49</v>
      </c>
      <c r="J208" s="23">
        <v>84.35</v>
      </c>
      <c r="K208" s="23">
        <v>1.7</v>
      </c>
      <c r="L208" s="23" t="s">
        <v>5628</v>
      </c>
      <c r="M208" s="24">
        <v>43896</v>
      </c>
      <c r="N208" s="23" t="s">
        <v>5627</v>
      </c>
      <c r="O208" s="23" t="s">
        <v>5626</v>
      </c>
      <c r="P208" s="23" t="s">
        <v>5625</v>
      </c>
      <c r="Q208" s="22" t="s">
        <v>5624</v>
      </c>
    </row>
    <row r="209" spans="1:17" x14ac:dyDescent="0.35">
      <c r="A209" s="26" t="s">
        <v>5286</v>
      </c>
      <c r="B209" s="23" t="s">
        <v>5590</v>
      </c>
      <c r="C209" s="23" t="s">
        <v>5589</v>
      </c>
      <c r="D209" s="23" t="s">
        <v>5623</v>
      </c>
      <c r="E209" s="23" t="s">
        <v>5589</v>
      </c>
      <c r="F209" s="23" t="s">
        <v>6</v>
      </c>
      <c r="G209" s="23">
        <v>30</v>
      </c>
      <c r="H209" s="23">
        <v>20</v>
      </c>
      <c r="I209" s="25">
        <f>Table15[[#This Row],[Female]]+Table15[[#This Row],[Male]]</f>
        <v>50</v>
      </c>
      <c r="J209" s="23">
        <v>30.31</v>
      </c>
      <c r="K209" s="23">
        <v>2.02</v>
      </c>
      <c r="L209" s="23" t="s">
        <v>5622</v>
      </c>
      <c r="M209" s="27" t="s">
        <v>5621</v>
      </c>
      <c r="N209" s="23" t="s">
        <v>5620</v>
      </c>
      <c r="O209" s="23" t="s">
        <v>5619</v>
      </c>
      <c r="P209" s="23" t="s">
        <v>5618</v>
      </c>
      <c r="Q209" s="22" t="s">
        <v>5617</v>
      </c>
    </row>
    <row r="210" spans="1:17" x14ac:dyDescent="0.35">
      <c r="A210" s="26" t="s">
        <v>5286</v>
      </c>
      <c r="B210" s="23" t="s">
        <v>5590</v>
      </c>
      <c r="C210" s="23" t="s">
        <v>5589</v>
      </c>
      <c r="D210" s="23" t="s">
        <v>5616</v>
      </c>
      <c r="E210" s="23" t="s">
        <v>5615</v>
      </c>
      <c r="F210" s="23" t="s">
        <v>6</v>
      </c>
      <c r="G210" s="23">
        <v>70</v>
      </c>
      <c r="H210" s="23">
        <v>29</v>
      </c>
      <c r="I210" s="25">
        <f>Table15[[#This Row],[Female]]+Table15[[#This Row],[Male]]</f>
        <v>99</v>
      </c>
      <c r="J210" s="23">
        <v>95.16</v>
      </c>
      <c r="K210" s="23">
        <v>2.5099999999999998</v>
      </c>
      <c r="L210" s="23" t="s">
        <v>5614</v>
      </c>
      <c r="M210" s="27" t="s">
        <v>5513</v>
      </c>
      <c r="N210" s="23" t="s">
        <v>5407</v>
      </c>
      <c r="O210" s="23" t="s">
        <v>5613</v>
      </c>
      <c r="P210" s="23" t="s">
        <v>5612</v>
      </c>
      <c r="Q210" s="22" t="s">
        <v>5611</v>
      </c>
    </row>
    <row r="211" spans="1:17" x14ac:dyDescent="0.35">
      <c r="A211" s="26" t="s">
        <v>5286</v>
      </c>
      <c r="B211" s="23" t="s">
        <v>5590</v>
      </c>
      <c r="C211" s="23" t="s">
        <v>5589</v>
      </c>
      <c r="D211" s="23" t="s">
        <v>5610</v>
      </c>
      <c r="E211" s="23" t="s">
        <v>5589</v>
      </c>
      <c r="F211" s="23" t="s">
        <v>6</v>
      </c>
      <c r="G211" s="23">
        <v>51</v>
      </c>
      <c r="H211" s="23">
        <v>35</v>
      </c>
      <c r="I211" s="25">
        <f>Table15[[#This Row],[Female]]+Table15[[#This Row],[Male]]</f>
        <v>86</v>
      </c>
      <c r="J211" s="23">
        <v>141.59</v>
      </c>
      <c r="K211" s="23">
        <v>1.28</v>
      </c>
      <c r="L211" s="23" t="s">
        <v>5609</v>
      </c>
      <c r="M211" s="27" t="s">
        <v>5513</v>
      </c>
      <c r="N211" s="23" t="s">
        <v>5608</v>
      </c>
      <c r="O211" s="23" t="s">
        <v>5607</v>
      </c>
      <c r="P211" s="23" t="s">
        <v>5606</v>
      </c>
      <c r="Q211" s="22" t="s">
        <v>5605</v>
      </c>
    </row>
    <row r="212" spans="1:17" x14ac:dyDescent="0.35">
      <c r="A212" s="26" t="s">
        <v>5286</v>
      </c>
      <c r="B212" s="23" t="s">
        <v>5590</v>
      </c>
      <c r="C212" s="23" t="s">
        <v>5589</v>
      </c>
      <c r="D212" s="23" t="s">
        <v>5604</v>
      </c>
      <c r="E212" s="23" t="s">
        <v>5589</v>
      </c>
      <c r="F212" s="23" t="s">
        <v>6</v>
      </c>
      <c r="G212" s="23">
        <v>38</v>
      </c>
      <c r="H212" s="23">
        <v>32</v>
      </c>
      <c r="I212" s="25">
        <f>Table15[[#This Row],[Female]]+Table15[[#This Row],[Male]]</f>
        <v>70</v>
      </c>
      <c r="J212" s="23">
        <v>72.81</v>
      </c>
      <c r="K212" s="23">
        <v>2.02</v>
      </c>
      <c r="L212" s="23" t="s">
        <v>5603</v>
      </c>
      <c r="M212" s="27" t="s">
        <v>5602</v>
      </c>
      <c r="N212" s="23" t="s">
        <v>5601</v>
      </c>
      <c r="O212" s="23" t="s">
        <v>5600</v>
      </c>
      <c r="P212" s="23" t="s">
        <v>5599</v>
      </c>
      <c r="Q212" s="22" t="s">
        <v>5598</v>
      </c>
    </row>
    <row r="213" spans="1:17" x14ac:dyDescent="0.35">
      <c r="A213" s="26" t="s">
        <v>5286</v>
      </c>
      <c r="B213" s="23" t="s">
        <v>5590</v>
      </c>
      <c r="C213" s="23" t="s">
        <v>5589</v>
      </c>
      <c r="D213" s="23" t="s">
        <v>5597</v>
      </c>
      <c r="E213" s="23" t="s">
        <v>2403</v>
      </c>
      <c r="F213" s="23" t="s">
        <v>6</v>
      </c>
      <c r="G213" s="23">
        <v>31</v>
      </c>
      <c r="H213" s="23">
        <v>12</v>
      </c>
      <c r="I213" s="25">
        <f>Table15[[#This Row],[Female]]+Table15[[#This Row],[Male]]</f>
        <v>43</v>
      </c>
      <c r="J213" s="23">
        <v>76.260000000000005</v>
      </c>
      <c r="K213" s="23">
        <v>2.1</v>
      </c>
      <c r="L213" s="23" t="s">
        <v>5596</v>
      </c>
      <c r="M213" s="27" t="s">
        <v>5595</v>
      </c>
      <c r="N213" s="23" t="s">
        <v>5594</v>
      </c>
      <c r="O213" s="23" t="s">
        <v>5593</v>
      </c>
      <c r="P213" s="23" t="s">
        <v>5592</v>
      </c>
      <c r="Q213" s="22" t="s">
        <v>5591</v>
      </c>
    </row>
    <row r="214" spans="1:17" x14ac:dyDescent="0.35">
      <c r="A214" s="26" t="s">
        <v>5286</v>
      </c>
      <c r="B214" s="23" t="s">
        <v>5590</v>
      </c>
      <c r="C214" s="23" t="s">
        <v>5589</v>
      </c>
      <c r="D214" s="23" t="s">
        <v>5588</v>
      </c>
      <c r="E214" s="23" t="s">
        <v>3603</v>
      </c>
      <c r="F214" s="23" t="s">
        <v>6</v>
      </c>
      <c r="G214" s="23">
        <v>22</v>
      </c>
      <c r="H214" s="23">
        <v>8</v>
      </c>
      <c r="I214" s="25">
        <f>Table15[[#This Row],[Female]]+Table15[[#This Row],[Male]]</f>
        <v>30</v>
      </c>
      <c r="J214" s="23">
        <v>58.54</v>
      </c>
      <c r="K214" s="23">
        <v>1.95</v>
      </c>
      <c r="L214" s="23" t="s">
        <v>5587</v>
      </c>
      <c r="M214" s="27" t="s">
        <v>5586</v>
      </c>
      <c r="N214" s="23" t="s">
        <v>5585</v>
      </c>
      <c r="O214" s="23" t="s">
        <v>5584</v>
      </c>
      <c r="P214" s="23" t="s">
        <v>5583</v>
      </c>
      <c r="Q214" s="22" t="s">
        <v>5582</v>
      </c>
    </row>
    <row r="215" spans="1:17" x14ac:dyDescent="0.35">
      <c r="A215" s="26" t="s">
        <v>5286</v>
      </c>
      <c r="B215" s="23" t="s">
        <v>5517</v>
      </c>
      <c r="C215" s="23" t="s">
        <v>5556</v>
      </c>
      <c r="D215" s="23" t="s">
        <v>5581</v>
      </c>
      <c r="E215" s="23" t="s">
        <v>2111</v>
      </c>
      <c r="F215" s="23" t="s">
        <v>6</v>
      </c>
      <c r="G215" s="23">
        <v>30</v>
      </c>
      <c r="H215" s="23">
        <v>15</v>
      </c>
      <c r="I215" s="25">
        <f>Table15[[#This Row],[Female]]+Table15[[#This Row],[Male]]</f>
        <v>45</v>
      </c>
      <c r="J215" s="23">
        <v>76.040000000000006</v>
      </c>
      <c r="K215" s="23">
        <v>1.68</v>
      </c>
      <c r="L215" s="23" t="s">
        <v>5580</v>
      </c>
      <c r="M215" s="27" t="s">
        <v>5513</v>
      </c>
      <c r="N215" s="23" t="s">
        <v>5579</v>
      </c>
      <c r="O215" s="23" t="s">
        <v>5578</v>
      </c>
      <c r="P215" s="23" t="s">
        <v>5577</v>
      </c>
      <c r="Q215" s="22" t="s">
        <v>5576</v>
      </c>
    </row>
    <row r="216" spans="1:17" x14ac:dyDescent="0.35">
      <c r="A216" s="26" t="s">
        <v>5286</v>
      </c>
      <c r="B216" s="23" t="s">
        <v>5517</v>
      </c>
      <c r="C216" s="23" t="s">
        <v>5556</v>
      </c>
      <c r="D216" s="23" t="s">
        <v>5575</v>
      </c>
      <c r="E216" s="23" t="s">
        <v>5569</v>
      </c>
      <c r="F216" s="23" t="s">
        <v>6</v>
      </c>
      <c r="G216" s="23">
        <v>22</v>
      </c>
      <c r="H216" s="23">
        <v>16</v>
      </c>
      <c r="I216" s="25">
        <f>Table15[[#This Row],[Female]]+Table15[[#This Row],[Male]]</f>
        <v>38</v>
      </c>
      <c r="J216" s="23">
        <v>88.23</v>
      </c>
      <c r="K216" s="23">
        <v>2.3199999999999998</v>
      </c>
      <c r="L216" s="23" t="s">
        <v>5574</v>
      </c>
      <c r="M216" s="27" t="s">
        <v>5528</v>
      </c>
      <c r="N216" s="23" t="s">
        <v>4509</v>
      </c>
      <c r="O216" s="23" t="s">
        <v>5573</v>
      </c>
      <c r="P216" s="23" t="s">
        <v>5572</v>
      </c>
      <c r="Q216" s="22" t="s">
        <v>5571</v>
      </c>
    </row>
    <row r="217" spans="1:17" x14ac:dyDescent="0.35">
      <c r="A217" s="26" t="s">
        <v>5286</v>
      </c>
      <c r="B217" s="23" t="s">
        <v>5517</v>
      </c>
      <c r="C217" s="23" t="s">
        <v>5556</v>
      </c>
      <c r="D217" s="23" t="s">
        <v>5570</v>
      </c>
      <c r="E217" s="23" t="s">
        <v>5569</v>
      </c>
      <c r="F217" s="23" t="s">
        <v>6</v>
      </c>
      <c r="G217" s="23">
        <v>20</v>
      </c>
      <c r="H217" s="23">
        <v>15</v>
      </c>
      <c r="I217" s="25">
        <f>Table15[[#This Row],[Female]]+Table15[[#This Row],[Male]]</f>
        <v>35</v>
      </c>
      <c r="J217" s="23">
        <v>82.66</v>
      </c>
      <c r="K217" s="23">
        <v>2.36</v>
      </c>
      <c r="L217" s="23" t="s">
        <v>5568</v>
      </c>
      <c r="M217" s="27" t="s">
        <v>5528</v>
      </c>
      <c r="N217" s="23" t="s">
        <v>5567</v>
      </c>
      <c r="O217" s="23" t="s">
        <v>5566</v>
      </c>
      <c r="P217" s="23" t="s">
        <v>5565</v>
      </c>
      <c r="Q217" s="22" t="s">
        <v>5564</v>
      </c>
    </row>
    <row r="218" spans="1:17" x14ac:dyDescent="0.35">
      <c r="A218" s="26" t="s">
        <v>5286</v>
      </c>
      <c r="B218" s="23" t="s">
        <v>5517</v>
      </c>
      <c r="C218" s="23" t="s">
        <v>5556</v>
      </c>
      <c r="D218" s="23" t="s">
        <v>5563</v>
      </c>
      <c r="E218" s="23" t="s">
        <v>5556</v>
      </c>
      <c r="F218" s="23" t="s">
        <v>6</v>
      </c>
      <c r="G218" s="23">
        <v>40</v>
      </c>
      <c r="H218" s="23">
        <v>18</v>
      </c>
      <c r="I218" s="25">
        <f>Table15[[#This Row],[Female]]+Table15[[#This Row],[Male]]</f>
        <v>58</v>
      </c>
      <c r="J218" s="23">
        <v>126.73</v>
      </c>
      <c r="K218" s="23">
        <v>2.1800000000000002</v>
      </c>
      <c r="L218" s="23" t="s">
        <v>5562</v>
      </c>
      <c r="M218" s="27" t="s">
        <v>5528</v>
      </c>
      <c r="N218" s="23" t="s">
        <v>5561</v>
      </c>
      <c r="O218" s="23" t="s">
        <v>5560</v>
      </c>
      <c r="P218" s="23" t="s">
        <v>5559</v>
      </c>
      <c r="Q218" s="22" t="s">
        <v>5558</v>
      </c>
    </row>
    <row r="219" spans="1:17" x14ac:dyDescent="0.35">
      <c r="A219" s="26" t="s">
        <v>5286</v>
      </c>
      <c r="B219" s="23" t="s">
        <v>5517</v>
      </c>
      <c r="C219" s="23" t="s">
        <v>5556</v>
      </c>
      <c r="D219" s="23" t="s">
        <v>5557</v>
      </c>
      <c r="E219" s="23" t="s">
        <v>5556</v>
      </c>
      <c r="F219" s="23" t="s">
        <v>6</v>
      </c>
      <c r="G219" s="23">
        <v>35</v>
      </c>
      <c r="H219" s="23">
        <v>15</v>
      </c>
      <c r="I219" s="25">
        <f>Table15[[#This Row],[Female]]+Table15[[#This Row],[Male]]</f>
        <v>50</v>
      </c>
      <c r="J219" s="23">
        <v>90.35</v>
      </c>
      <c r="K219" s="23">
        <v>1.8</v>
      </c>
      <c r="L219" s="23" t="s">
        <v>5555</v>
      </c>
      <c r="M219" s="27" t="s">
        <v>5528</v>
      </c>
      <c r="N219" s="23" t="s">
        <v>5554</v>
      </c>
      <c r="O219" s="23" t="s">
        <v>5553</v>
      </c>
      <c r="P219" s="23" t="s">
        <v>5552</v>
      </c>
      <c r="Q219" s="22" t="s">
        <v>5551</v>
      </c>
    </row>
    <row r="220" spans="1:17" x14ac:dyDescent="0.35">
      <c r="A220" s="26" t="s">
        <v>5286</v>
      </c>
      <c r="B220" s="23" t="s">
        <v>5517</v>
      </c>
      <c r="C220" s="23" t="s">
        <v>5515</v>
      </c>
      <c r="D220" s="23" t="s">
        <v>5550</v>
      </c>
      <c r="E220" s="23" t="s">
        <v>5549</v>
      </c>
      <c r="F220" s="23" t="s">
        <v>6</v>
      </c>
      <c r="G220" s="23">
        <v>41</v>
      </c>
      <c r="H220" s="23">
        <v>18</v>
      </c>
      <c r="I220" s="25">
        <f>Table15[[#This Row],[Female]]+Table15[[#This Row],[Male]]</f>
        <v>59</v>
      </c>
      <c r="J220" s="23">
        <v>68.319999999999993</v>
      </c>
      <c r="K220" s="23">
        <v>1.1499999999999999</v>
      </c>
      <c r="L220" s="23" t="s">
        <v>5548</v>
      </c>
      <c r="M220" s="27" t="s">
        <v>5547</v>
      </c>
      <c r="N220" s="23" t="s">
        <v>5546</v>
      </c>
      <c r="O220" s="23" t="s">
        <v>5545</v>
      </c>
      <c r="P220" s="23" t="s">
        <v>5544</v>
      </c>
      <c r="Q220" s="22" t="s">
        <v>5543</v>
      </c>
    </row>
    <row r="221" spans="1:17" x14ac:dyDescent="0.35">
      <c r="A221" s="26" t="s">
        <v>5286</v>
      </c>
      <c r="B221" s="23" t="s">
        <v>5517</v>
      </c>
      <c r="C221" s="23" t="s">
        <v>5515</v>
      </c>
      <c r="D221" s="23" t="s">
        <v>5542</v>
      </c>
      <c r="E221" s="23" t="s">
        <v>5515</v>
      </c>
      <c r="F221" s="23" t="s">
        <v>6</v>
      </c>
      <c r="G221" s="23">
        <v>4</v>
      </c>
      <c r="H221" s="23">
        <v>58</v>
      </c>
      <c r="I221" s="25">
        <f>Table15[[#This Row],[Female]]+Table15[[#This Row],[Male]]</f>
        <v>62</v>
      </c>
      <c r="J221" s="23">
        <v>65.760000000000005</v>
      </c>
      <c r="K221" s="23">
        <v>1.06</v>
      </c>
      <c r="L221" s="23" t="s">
        <v>5541</v>
      </c>
      <c r="M221" s="27" t="s">
        <v>5528</v>
      </c>
      <c r="N221" s="23" t="s">
        <v>5540</v>
      </c>
      <c r="O221" s="23" t="s">
        <v>5539</v>
      </c>
      <c r="P221" s="23" t="s">
        <v>5538</v>
      </c>
      <c r="Q221" s="22" t="s">
        <v>5537</v>
      </c>
    </row>
    <row r="222" spans="1:17" x14ac:dyDescent="0.35">
      <c r="A222" s="26" t="s">
        <v>5286</v>
      </c>
      <c r="B222" s="23" t="s">
        <v>5517</v>
      </c>
      <c r="C222" s="23" t="s">
        <v>5515</v>
      </c>
      <c r="D222" s="23" t="s">
        <v>5536</v>
      </c>
      <c r="E222" s="23" t="s">
        <v>5515</v>
      </c>
      <c r="F222" s="23" t="s">
        <v>6</v>
      </c>
      <c r="G222" s="23">
        <v>1</v>
      </c>
      <c r="H222" s="23">
        <v>60</v>
      </c>
      <c r="I222" s="25">
        <f>Table15[[#This Row],[Female]]+Table15[[#This Row],[Male]]</f>
        <v>61</v>
      </c>
      <c r="J222" s="23">
        <v>63.28</v>
      </c>
      <c r="K222" s="23">
        <v>1.02</v>
      </c>
      <c r="L222" s="23" t="s">
        <v>5535</v>
      </c>
      <c r="M222" s="27" t="s">
        <v>5513</v>
      </c>
      <c r="N222" s="23" t="s">
        <v>5534</v>
      </c>
      <c r="O222" s="23" t="s">
        <v>5533</v>
      </c>
      <c r="P222" s="23" t="s">
        <v>5532</v>
      </c>
      <c r="Q222" s="22" t="s">
        <v>5531</v>
      </c>
    </row>
    <row r="223" spans="1:17" x14ac:dyDescent="0.35">
      <c r="A223" s="26" t="s">
        <v>5286</v>
      </c>
      <c r="B223" s="23" t="s">
        <v>5517</v>
      </c>
      <c r="C223" s="23" t="s">
        <v>5515</v>
      </c>
      <c r="D223" s="23" t="s">
        <v>5530</v>
      </c>
      <c r="E223" s="23" t="s">
        <v>5515</v>
      </c>
      <c r="F223" s="23" t="s">
        <v>6</v>
      </c>
      <c r="G223" s="23">
        <v>43</v>
      </c>
      <c r="H223" s="23">
        <v>22</v>
      </c>
      <c r="I223" s="25">
        <f>Table15[[#This Row],[Female]]+Table15[[#This Row],[Male]]</f>
        <v>65</v>
      </c>
      <c r="J223" s="23">
        <v>120.71</v>
      </c>
      <c r="K223" s="23">
        <v>1.85</v>
      </c>
      <c r="L223" s="23" t="s">
        <v>5529</v>
      </c>
      <c r="M223" s="27" t="s">
        <v>5528</v>
      </c>
      <c r="N223" s="23" t="s">
        <v>5527</v>
      </c>
      <c r="O223" s="23" t="s">
        <v>5526</v>
      </c>
      <c r="P223" s="23" t="s">
        <v>5525</v>
      </c>
      <c r="Q223" s="22" t="s">
        <v>5524</v>
      </c>
    </row>
    <row r="224" spans="1:17" x14ac:dyDescent="0.35">
      <c r="A224" s="26" t="s">
        <v>5286</v>
      </c>
      <c r="B224" s="23" t="s">
        <v>5517</v>
      </c>
      <c r="C224" s="23" t="s">
        <v>5515</v>
      </c>
      <c r="D224" s="23" t="s">
        <v>5523</v>
      </c>
      <c r="E224" s="23" t="s">
        <v>5515</v>
      </c>
      <c r="F224" s="23" t="s">
        <v>6</v>
      </c>
      <c r="G224" s="23">
        <v>34</v>
      </c>
      <c r="H224" s="23">
        <v>21</v>
      </c>
      <c r="I224" s="25">
        <f>Table15[[#This Row],[Female]]+Table15[[#This Row],[Male]]</f>
        <v>55</v>
      </c>
      <c r="J224" s="23">
        <v>98.27</v>
      </c>
      <c r="K224" s="23">
        <v>1.78</v>
      </c>
      <c r="L224" s="23" t="s">
        <v>5522</v>
      </c>
      <c r="M224" s="27" t="s">
        <v>5513</v>
      </c>
      <c r="N224" s="23" t="s">
        <v>5521</v>
      </c>
      <c r="O224" s="23" t="s">
        <v>5520</v>
      </c>
      <c r="P224" s="23" t="s">
        <v>5519</v>
      </c>
      <c r="Q224" s="22" t="s">
        <v>5518</v>
      </c>
    </row>
    <row r="225" spans="1:17" x14ac:dyDescent="0.35">
      <c r="A225" s="26" t="s">
        <v>5286</v>
      </c>
      <c r="B225" s="23" t="s">
        <v>5517</v>
      </c>
      <c r="C225" s="23" t="s">
        <v>5515</v>
      </c>
      <c r="D225" s="23" t="s">
        <v>5516</v>
      </c>
      <c r="E225" s="23" t="s">
        <v>5515</v>
      </c>
      <c r="F225" s="23" t="s">
        <v>6</v>
      </c>
      <c r="G225" s="23">
        <v>45</v>
      </c>
      <c r="H225" s="23">
        <v>25</v>
      </c>
      <c r="I225" s="25">
        <f>Table15[[#This Row],[Female]]+Table15[[#This Row],[Male]]</f>
        <v>70</v>
      </c>
      <c r="J225" s="23">
        <v>110.06</v>
      </c>
      <c r="K225" s="23">
        <v>1.57</v>
      </c>
      <c r="L225" s="23" t="s">
        <v>5514</v>
      </c>
      <c r="M225" s="27" t="s">
        <v>5513</v>
      </c>
      <c r="N225" s="23" t="s">
        <v>5512</v>
      </c>
      <c r="O225" s="23" t="s">
        <v>5511</v>
      </c>
      <c r="P225" s="23" t="s">
        <v>5510</v>
      </c>
      <c r="Q225" s="22" t="s">
        <v>5509</v>
      </c>
    </row>
    <row r="226" spans="1:17" x14ac:dyDescent="0.35">
      <c r="A226" s="26" t="s">
        <v>5286</v>
      </c>
      <c r="B226" s="23" t="s">
        <v>5467</v>
      </c>
      <c r="C226" s="23" t="s">
        <v>4777</v>
      </c>
      <c r="D226" s="23" t="s">
        <v>5508</v>
      </c>
      <c r="E226" s="23" t="s">
        <v>1601</v>
      </c>
      <c r="F226" s="23" t="s">
        <v>6</v>
      </c>
      <c r="G226" s="23">
        <v>26</v>
      </c>
      <c r="H226" s="23">
        <v>10</v>
      </c>
      <c r="I226" s="25">
        <f>Table15[[#This Row],[Female]]+Table15[[#This Row],[Male]]</f>
        <v>36</v>
      </c>
      <c r="J226" s="23">
        <v>41.6</v>
      </c>
      <c r="K226" s="23">
        <v>1</v>
      </c>
      <c r="L226" s="23" t="s">
        <v>5507</v>
      </c>
      <c r="M226" s="27" t="s">
        <v>5486</v>
      </c>
      <c r="N226" s="23" t="s">
        <v>5506</v>
      </c>
      <c r="O226" s="23" t="s">
        <v>5505</v>
      </c>
      <c r="P226" s="23" t="s">
        <v>5504</v>
      </c>
      <c r="Q226" s="22" t="s">
        <v>5503</v>
      </c>
    </row>
    <row r="227" spans="1:17" x14ac:dyDescent="0.35">
      <c r="A227" s="26" t="s">
        <v>5286</v>
      </c>
      <c r="B227" s="23" t="s">
        <v>5467</v>
      </c>
      <c r="C227" s="23" t="s">
        <v>4777</v>
      </c>
      <c r="D227" s="23" t="s">
        <v>5502</v>
      </c>
      <c r="E227" s="23" t="s">
        <v>4777</v>
      </c>
      <c r="F227" s="23" t="s">
        <v>6</v>
      </c>
      <c r="G227" s="23">
        <v>17</v>
      </c>
      <c r="H227" s="23">
        <v>14</v>
      </c>
      <c r="I227" s="25">
        <f>Table15[[#This Row],[Female]]+Table15[[#This Row],[Male]]</f>
        <v>31</v>
      </c>
      <c r="J227" s="23">
        <v>78.900000000000006</v>
      </c>
      <c r="K227" s="23">
        <v>3</v>
      </c>
      <c r="L227" s="23" t="s">
        <v>5501</v>
      </c>
      <c r="M227" s="27" t="s">
        <v>5500</v>
      </c>
      <c r="N227" s="23" t="s">
        <v>5499</v>
      </c>
      <c r="O227" s="23" t="s">
        <v>5498</v>
      </c>
      <c r="P227" s="23" t="s">
        <v>5497</v>
      </c>
      <c r="Q227" s="22" t="s">
        <v>5496</v>
      </c>
    </row>
    <row r="228" spans="1:17" x14ac:dyDescent="0.35">
      <c r="A228" s="26" t="s">
        <v>5286</v>
      </c>
      <c r="B228" s="23" t="s">
        <v>5467</v>
      </c>
      <c r="C228" s="23" t="s">
        <v>4777</v>
      </c>
      <c r="D228" s="23" t="s">
        <v>5495</v>
      </c>
      <c r="E228" s="23" t="s">
        <v>4777</v>
      </c>
      <c r="F228" s="23" t="s">
        <v>6</v>
      </c>
      <c r="G228" s="23">
        <v>23</v>
      </c>
      <c r="H228" s="23">
        <v>9</v>
      </c>
      <c r="I228" s="25">
        <f>Table15[[#This Row],[Female]]+Table15[[#This Row],[Male]]</f>
        <v>32</v>
      </c>
      <c r="J228" s="23">
        <v>44.9</v>
      </c>
      <c r="K228" s="23">
        <v>1</v>
      </c>
      <c r="L228" s="23" t="s">
        <v>5494</v>
      </c>
      <c r="M228" s="27" t="s">
        <v>5493</v>
      </c>
      <c r="N228" s="23" t="s">
        <v>5492</v>
      </c>
      <c r="O228" s="23" t="s">
        <v>5491</v>
      </c>
      <c r="P228" s="23" t="s">
        <v>5490</v>
      </c>
      <c r="Q228" s="22" t="s">
        <v>5489</v>
      </c>
    </row>
    <row r="229" spans="1:17" x14ac:dyDescent="0.35">
      <c r="A229" s="26" t="s">
        <v>5286</v>
      </c>
      <c r="B229" s="23" t="s">
        <v>5467</v>
      </c>
      <c r="C229" s="23" t="s">
        <v>4777</v>
      </c>
      <c r="D229" s="23" t="s">
        <v>5488</v>
      </c>
      <c r="E229" s="23" t="s">
        <v>4777</v>
      </c>
      <c r="F229" s="23" t="s">
        <v>6</v>
      </c>
      <c r="G229" s="23">
        <v>30</v>
      </c>
      <c r="H229" s="23">
        <v>0</v>
      </c>
      <c r="I229" s="25">
        <f>Table15[[#This Row],[Female]]+Table15[[#This Row],[Male]]</f>
        <v>30</v>
      </c>
      <c r="J229" s="23">
        <v>78.099999999999994</v>
      </c>
      <c r="K229" s="23">
        <v>3</v>
      </c>
      <c r="L229" s="23" t="s">
        <v>5487</v>
      </c>
      <c r="M229" s="27" t="s">
        <v>5486</v>
      </c>
      <c r="N229" s="23" t="s">
        <v>5485</v>
      </c>
      <c r="O229" s="23" t="s">
        <v>5484</v>
      </c>
      <c r="P229" s="23" t="s">
        <v>5483</v>
      </c>
      <c r="Q229" s="22" t="s">
        <v>5482</v>
      </c>
    </row>
    <row r="230" spans="1:17" x14ac:dyDescent="0.35">
      <c r="A230" s="26" t="s">
        <v>5286</v>
      </c>
      <c r="B230" s="23" t="s">
        <v>5467</v>
      </c>
      <c r="C230" s="23" t="s">
        <v>4777</v>
      </c>
      <c r="D230" s="23" t="s">
        <v>5481</v>
      </c>
      <c r="E230" s="23" t="s">
        <v>4777</v>
      </c>
      <c r="F230" s="23" t="s">
        <v>6</v>
      </c>
      <c r="G230" s="23">
        <v>20</v>
      </c>
      <c r="H230" s="23">
        <v>17</v>
      </c>
      <c r="I230" s="25">
        <f>Table15[[#This Row],[Female]]+Table15[[#This Row],[Male]]</f>
        <v>37</v>
      </c>
      <c r="J230" s="23">
        <v>49.1</v>
      </c>
      <c r="K230" s="23">
        <v>1</v>
      </c>
      <c r="L230" s="23" t="s">
        <v>5480</v>
      </c>
      <c r="M230" s="27" t="s">
        <v>5479</v>
      </c>
      <c r="N230" s="23" t="s">
        <v>5478</v>
      </c>
      <c r="O230" s="23" t="s">
        <v>5477</v>
      </c>
      <c r="P230" s="23" t="s">
        <v>5476</v>
      </c>
      <c r="Q230" s="22" t="s">
        <v>5475</v>
      </c>
    </row>
    <row r="231" spans="1:17" x14ac:dyDescent="0.35">
      <c r="A231" s="26" t="s">
        <v>5286</v>
      </c>
      <c r="B231" s="23" t="s">
        <v>5467</v>
      </c>
      <c r="C231" s="23" t="s">
        <v>4777</v>
      </c>
      <c r="D231" s="23" t="s">
        <v>5474</v>
      </c>
      <c r="E231" s="23" t="s">
        <v>5473</v>
      </c>
      <c r="F231" s="23" t="s">
        <v>6</v>
      </c>
      <c r="G231" s="23">
        <v>20</v>
      </c>
      <c r="H231" s="23">
        <v>12</v>
      </c>
      <c r="I231" s="25">
        <f>Table15[[#This Row],[Female]]+Table15[[#This Row],[Male]]</f>
        <v>32</v>
      </c>
      <c r="J231" s="23">
        <v>55.2</v>
      </c>
      <c r="K231" s="23">
        <v>2</v>
      </c>
      <c r="L231" s="23" t="s">
        <v>5472</v>
      </c>
      <c r="M231" s="27" t="s">
        <v>5464</v>
      </c>
      <c r="N231" s="23" t="s">
        <v>5471</v>
      </c>
      <c r="O231" s="23" t="s">
        <v>5470</v>
      </c>
      <c r="P231" s="23" t="s">
        <v>5469</v>
      </c>
      <c r="Q231" s="22" t="s">
        <v>5468</v>
      </c>
    </row>
    <row r="232" spans="1:17" x14ac:dyDescent="0.35">
      <c r="A232" s="26" t="s">
        <v>5286</v>
      </c>
      <c r="B232" s="23" t="s">
        <v>5467</v>
      </c>
      <c r="C232" s="23" t="s">
        <v>4777</v>
      </c>
      <c r="D232" s="23" t="s">
        <v>5466</v>
      </c>
      <c r="E232" s="23" t="s">
        <v>4777</v>
      </c>
      <c r="F232" s="23" t="s">
        <v>6</v>
      </c>
      <c r="G232" s="23">
        <v>0</v>
      </c>
      <c r="H232" s="23">
        <v>31</v>
      </c>
      <c r="I232" s="25">
        <f>Table15[[#This Row],[Female]]+Table15[[#This Row],[Male]]</f>
        <v>31</v>
      </c>
      <c r="J232" s="23">
        <v>38.4</v>
      </c>
      <c r="K232" s="23">
        <v>1</v>
      </c>
      <c r="L232" s="23" t="s">
        <v>5465</v>
      </c>
      <c r="M232" s="27" t="s">
        <v>5464</v>
      </c>
      <c r="N232" s="23" t="s">
        <v>5463</v>
      </c>
      <c r="O232" s="23" t="s">
        <v>5462</v>
      </c>
      <c r="P232" s="23" t="s">
        <v>5461</v>
      </c>
      <c r="Q232" s="22" t="s">
        <v>5460</v>
      </c>
    </row>
    <row r="233" spans="1:17" x14ac:dyDescent="0.35">
      <c r="A233" s="26" t="s">
        <v>5286</v>
      </c>
      <c r="B233" s="23" t="s">
        <v>5413</v>
      </c>
      <c r="C233" s="23" t="s">
        <v>5412</v>
      </c>
      <c r="D233" s="23" t="s">
        <v>5459</v>
      </c>
      <c r="E233" s="23" t="s">
        <v>5458</v>
      </c>
      <c r="F233" s="23" t="s">
        <v>6</v>
      </c>
      <c r="G233" s="23">
        <v>22</v>
      </c>
      <c r="H233" s="23">
        <v>15</v>
      </c>
      <c r="I233" s="25">
        <f>Table15[[#This Row],[Female]]+Table15[[#This Row],[Male]]</f>
        <v>37</v>
      </c>
      <c r="J233" s="23">
        <v>110</v>
      </c>
      <c r="K233" s="23">
        <v>3</v>
      </c>
      <c r="L233" s="23" t="s">
        <v>5457</v>
      </c>
      <c r="M233" s="27" t="s">
        <v>1249</v>
      </c>
      <c r="N233" s="23" t="s">
        <v>5456</v>
      </c>
      <c r="O233" s="23" t="s">
        <v>5455</v>
      </c>
      <c r="P233" s="23" t="s">
        <v>5454</v>
      </c>
      <c r="Q233" s="22" t="s">
        <v>5453</v>
      </c>
    </row>
    <row r="234" spans="1:17" x14ac:dyDescent="0.35">
      <c r="A234" s="26" t="s">
        <v>5286</v>
      </c>
      <c r="B234" s="23" t="s">
        <v>5413</v>
      </c>
      <c r="C234" s="23" t="s">
        <v>5412</v>
      </c>
      <c r="D234" s="23" t="s">
        <v>5452</v>
      </c>
      <c r="E234" s="23" t="s">
        <v>5451</v>
      </c>
      <c r="F234" s="23" t="s">
        <v>6</v>
      </c>
      <c r="G234" s="23">
        <v>11</v>
      </c>
      <c r="H234" s="23">
        <v>25</v>
      </c>
      <c r="I234" s="25">
        <f>Table15[[#This Row],[Female]]+Table15[[#This Row],[Male]]</f>
        <v>36</v>
      </c>
      <c r="J234" s="23">
        <v>98</v>
      </c>
      <c r="K234" s="23">
        <v>3</v>
      </c>
      <c r="L234" s="23" t="s">
        <v>5450</v>
      </c>
      <c r="M234" s="24">
        <v>44168</v>
      </c>
      <c r="N234" s="23" t="s">
        <v>5449</v>
      </c>
      <c r="O234" s="23" t="s">
        <v>5448</v>
      </c>
      <c r="P234" s="23" t="s">
        <v>5447</v>
      </c>
      <c r="Q234" s="22" t="s">
        <v>5446</v>
      </c>
    </row>
    <row r="235" spans="1:17" x14ac:dyDescent="0.35">
      <c r="A235" s="26" t="s">
        <v>5286</v>
      </c>
      <c r="B235" s="23" t="s">
        <v>5413</v>
      </c>
      <c r="C235" s="23" t="s">
        <v>5412</v>
      </c>
      <c r="D235" s="23" t="s">
        <v>5445</v>
      </c>
      <c r="E235" s="23" t="s">
        <v>5412</v>
      </c>
      <c r="F235" s="23" t="s">
        <v>6</v>
      </c>
      <c r="G235" s="23">
        <v>0</v>
      </c>
      <c r="H235" s="23">
        <v>51</v>
      </c>
      <c r="I235" s="25">
        <f>Table15[[#This Row],[Female]]+Table15[[#This Row],[Male]]</f>
        <v>51</v>
      </c>
      <c r="J235" s="23">
        <v>95</v>
      </c>
      <c r="K235" s="23">
        <v>2</v>
      </c>
      <c r="L235" s="23" t="s">
        <v>5444</v>
      </c>
      <c r="M235" s="24">
        <v>44116</v>
      </c>
      <c r="N235" s="23" t="s">
        <v>5443</v>
      </c>
      <c r="O235" s="23" t="s">
        <v>5442</v>
      </c>
      <c r="P235" s="23" t="s">
        <v>5441</v>
      </c>
      <c r="Q235" s="22" t="s">
        <v>5440</v>
      </c>
    </row>
    <row r="236" spans="1:17" x14ac:dyDescent="0.35">
      <c r="A236" s="26" t="s">
        <v>5286</v>
      </c>
      <c r="B236" s="23" t="s">
        <v>5413</v>
      </c>
      <c r="C236" s="23" t="s">
        <v>5412</v>
      </c>
      <c r="D236" s="23" t="s">
        <v>5439</v>
      </c>
      <c r="E236" s="23" t="s">
        <v>5438</v>
      </c>
      <c r="F236" s="23" t="s">
        <v>6</v>
      </c>
      <c r="G236" s="23">
        <v>74</v>
      </c>
      <c r="H236" s="23">
        <v>24</v>
      </c>
      <c r="I236" s="25">
        <f>Table15[[#This Row],[Female]]+Table15[[#This Row],[Male]]</f>
        <v>98</v>
      </c>
      <c r="J236" s="23">
        <v>128</v>
      </c>
      <c r="K236" s="23">
        <v>1</v>
      </c>
      <c r="L236" s="23" t="s">
        <v>5437</v>
      </c>
      <c r="M236" s="27" t="s">
        <v>5430</v>
      </c>
      <c r="N236" s="23" t="s">
        <v>5436</v>
      </c>
      <c r="O236" s="23" t="s">
        <v>5435</v>
      </c>
      <c r="P236" s="23" t="s">
        <v>5434</v>
      </c>
      <c r="Q236" s="22" t="s">
        <v>5433</v>
      </c>
    </row>
    <row r="237" spans="1:17" x14ac:dyDescent="0.35">
      <c r="A237" s="26" t="s">
        <v>5286</v>
      </c>
      <c r="B237" s="23" t="s">
        <v>5413</v>
      </c>
      <c r="C237" s="23" t="s">
        <v>5412</v>
      </c>
      <c r="D237" s="23" t="s">
        <v>5432</v>
      </c>
      <c r="E237" s="23" t="s">
        <v>5412</v>
      </c>
      <c r="F237" s="23" t="s">
        <v>6</v>
      </c>
      <c r="G237" s="23">
        <v>47</v>
      </c>
      <c r="H237" s="23">
        <v>18</v>
      </c>
      <c r="I237" s="25">
        <f>Table15[[#This Row],[Female]]+Table15[[#This Row],[Male]]</f>
        <v>65</v>
      </c>
      <c r="J237" s="23">
        <v>105</v>
      </c>
      <c r="K237" s="23">
        <v>2</v>
      </c>
      <c r="L237" s="23" t="s">
        <v>5431</v>
      </c>
      <c r="M237" s="27" t="s">
        <v>5430</v>
      </c>
      <c r="N237" s="23" t="s">
        <v>5429</v>
      </c>
      <c r="O237" s="23" t="s">
        <v>5428</v>
      </c>
      <c r="P237" s="23" t="s">
        <v>5427</v>
      </c>
      <c r="Q237" s="22" t="s">
        <v>5426</v>
      </c>
    </row>
    <row r="238" spans="1:17" x14ac:dyDescent="0.35">
      <c r="A238" s="26" t="s">
        <v>5286</v>
      </c>
      <c r="B238" s="23" t="s">
        <v>5413</v>
      </c>
      <c r="C238" s="23" t="s">
        <v>5412</v>
      </c>
      <c r="D238" s="23" t="s">
        <v>5425</v>
      </c>
      <c r="E238" s="23" t="s">
        <v>5412</v>
      </c>
      <c r="F238" s="23" t="s">
        <v>6</v>
      </c>
      <c r="G238" s="23">
        <v>33</v>
      </c>
      <c r="H238" s="23">
        <v>12</v>
      </c>
      <c r="I238" s="25">
        <f>Table15[[#This Row],[Female]]+Table15[[#This Row],[Male]]</f>
        <v>45</v>
      </c>
      <c r="J238" s="23">
        <v>115</v>
      </c>
      <c r="K238" s="23">
        <v>3</v>
      </c>
      <c r="L238" s="23" t="s">
        <v>5424</v>
      </c>
      <c r="M238" s="24">
        <v>44116</v>
      </c>
      <c r="N238" s="23" t="s">
        <v>5423</v>
      </c>
      <c r="O238" s="23" t="s">
        <v>5422</v>
      </c>
      <c r="P238" s="23" t="s">
        <v>5421</v>
      </c>
      <c r="Q238" s="22" t="s">
        <v>5420</v>
      </c>
    </row>
    <row r="239" spans="1:17" x14ac:dyDescent="0.35">
      <c r="A239" s="26" t="s">
        <v>5286</v>
      </c>
      <c r="B239" s="23" t="s">
        <v>5413</v>
      </c>
      <c r="C239" s="23" t="s">
        <v>5412</v>
      </c>
      <c r="D239" s="23" t="s">
        <v>5419</v>
      </c>
      <c r="E239" s="23" t="s">
        <v>5412</v>
      </c>
      <c r="F239" s="23" t="s">
        <v>6</v>
      </c>
      <c r="G239" s="23">
        <v>35</v>
      </c>
      <c r="H239" s="23">
        <v>17</v>
      </c>
      <c r="I239" s="25">
        <f>Table15[[#This Row],[Female]]+Table15[[#This Row],[Male]]</f>
        <v>52</v>
      </c>
      <c r="J239" s="23">
        <v>130.28</v>
      </c>
      <c r="K239" s="23">
        <v>3</v>
      </c>
      <c r="L239" s="23" t="s">
        <v>5418</v>
      </c>
      <c r="M239" s="27" t="s">
        <v>1052</v>
      </c>
      <c r="N239" s="23" t="s">
        <v>5417</v>
      </c>
      <c r="O239" s="23" t="s">
        <v>5416</v>
      </c>
      <c r="P239" s="23" t="s">
        <v>5415</v>
      </c>
      <c r="Q239" s="22" t="s">
        <v>5414</v>
      </c>
    </row>
    <row r="240" spans="1:17" x14ac:dyDescent="0.35">
      <c r="A240" s="26" t="s">
        <v>5286</v>
      </c>
      <c r="B240" s="23" t="s">
        <v>5413</v>
      </c>
      <c r="C240" s="23" t="s">
        <v>5412</v>
      </c>
      <c r="D240" s="23" t="s">
        <v>5411</v>
      </c>
      <c r="E240" s="23" t="s">
        <v>5410</v>
      </c>
      <c r="F240" s="23" t="s">
        <v>6</v>
      </c>
      <c r="G240" s="23">
        <v>48</v>
      </c>
      <c r="H240" s="23">
        <v>25</v>
      </c>
      <c r="I240" s="25">
        <f>Table15[[#This Row],[Female]]+Table15[[#This Row],[Male]]</f>
        <v>73</v>
      </c>
      <c r="J240" s="23">
        <v>105</v>
      </c>
      <c r="K240" s="23">
        <v>1</v>
      </c>
      <c r="L240" s="23" t="s">
        <v>5409</v>
      </c>
      <c r="M240" s="27" t="s">
        <v>5408</v>
      </c>
      <c r="N240" s="23" t="s">
        <v>5407</v>
      </c>
      <c r="O240" s="23" t="s">
        <v>5406</v>
      </c>
      <c r="P240" s="23" t="s">
        <v>5405</v>
      </c>
      <c r="Q240" s="22" t="s">
        <v>5404</v>
      </c>
    </row>
    <row r="241" spans="1:17" x14ac:dyDescent="0.35">
      <c r="A241" s="26" t="s">
        <v>5286</v>
      </c>
      <c r="B241" s="23" t="s">
        <v>5285</v>
      </c>
      <c r="C241" s="23" t="s">
        <v>5284</v>
      </c>
      <c r="D241" s="23" t="s">
        <v>5403</v>
      </c>
      <c r="E241" s="23" t="s">
        <v>2606</v>
      </c>
      <c r="F241" s="23" t="s">
        <v>6</v>
      </c>
      <c r="G241" s="23">
        <v>44</v>
      </c>
      <c r="H241" s="23">
        <v>14</v>
      </c>
      <c r="I241" s="25">
        <f>Table15[[#This Row],[Female]]+Table15[[#This Row],[Male]]</f>
        <v>58</v>
      </c>
      <c r="J241" s="23">
        <v>124.8</v>
      </c>
      <c r="K241" s="23">
        <v>2</v>
      </c>
      <c r="L241" s="23" t="s">
        <v>5402</v>
      </c>
      <c r="M241" s="27" t="s">
        <v>4523</v>
      </c>
      <c r="N241" s="23" t="s">
        <v>5401</v>
      </c>
      <c r="O241" s="23" t="s">
        <v>5400</v>
      </c>
      <c r="P241" s="23" t="s">
        <v>5399</v>
      </c>
      <c r="Q241" s="22" t="s">
        <v>5398</v>
      </c>
    </row>
    <row r="242" spans="1:17" x14ac:dyDescent="0.35">
      <c r="A242" s="26" t="s">
        <v>5286</v>
      </c>
      <c r="B242" s="23" t="s">
        <v>5285</v>
      </c>
      <c r="C242" s="23" t="s">
        <v>5284</v>
      </c>
      <c r="D242" s="23" t="s">
        <v>5397</v>
      </c>
      <c r="E242" s="23" t="s">
        <v>5324</v>
      </c>
      <c r="F242" s="23" t="s">
        <v>6</v>
      </c>
      <c r="G242" s="23">
        <v>56</v>
      </c>
      <c r="H242" s="23">
        <v>21</v>
      </c>
      <c r="I242" s="25">
        <f>Table15[[#This Row],[Female]]+Table15[[#This Row],[Male]]</f>
        <v>77</v>
      </c>
      <c r="J242" s="23">
        <v>198.16</v>
      </c>
      <c r="K242" s="23">
        <v>3</v>
      </c>
      <c r="L242" s="23" t="s">
        <v>5396</v>
      </c>
      <c r="M242" s="24">
        <v>44168</v>
      </c>
      <c r="N242" s="23" t="s">
        <v>5395</v>
      </c>
      <c r="O242" s="23" t="s">
        <v>5394</v>
      </c>
      <c r="P242" s="23" t="s">
        <v>5393</v>
      </c>
      <c r="Q242" s="22" t="s">
        <v>5392</v>
      </c>
    </row>
    <row r="243" spans="1:17" x14ac:dyDescent="0.35">
      <c r="A243" s="26" t="s">
        <v>5286</v>
      </c>
      <c r="B243" s="23" t="s">
        <v>5285</v>
      </c>
      <c r="C243" s="23" t="s">
        <v>5284</v>
      </c>
      <c r="D243" s="23" t="s">
        <v>5391</v>
      </c>
      <c r="E243" s="23" t="s">
        <v>5284</v>
      </c>
      <c r="F243" s="23" t="s">
        <v>6</v>
      </c>
      <c r="G243" s="23">
        <v>65</v>
      </c>
      <c r="H243" s="23">
        <v>34</v>
      </c>
      <c r="I243" s="25">
        <f>Table15[[#This Row],[Female]]+Table15[[#This Row],[Male]]</f>
        <v>99</v>
      </c>
      <c r="J243" s="23">
        <v>129.6</v>
      </c>
      <c r="K243" s="23">
        <v>1</v>
      </c>
      <c r="L243" s="23" t="s">
        <v>5390</v>
      </c>
      <c r="M243" s="27" t="s">
        <v>5389</v>
      </c>
      <c r="N243" s="23" t="s">
        <v>5388</v>
      </c>
      <c r="O243" s="23" t="s">
        <v>5387</v>
      </c>
      <c r="P243" s="23" t="s">
        <v>5386</v>
      </c>
      <c r="Q243" s="22" t="s">
        <v>5385</v>
      </c>
    </row>
    <row r="244" spans="1:17" x14ac:dyDescent="0.35">
      <c r="A244" s="26" t="s">
        <v>5286</v>
      </c>
      <c r="B244" s="23" t="s">
        <v>5285</v>
      </c>
      <c r="C244" s="23" t="s">
        <v>5284</v>
      </c>
      <c r="D244" s="23" t="s">
        <v>5384</v>
      </c>
      <c r="E244" s="23" t="s">
        <v>5383</v>
      </c>
      <c r="F244" s="23" t="s">
        <v>6</v>
      </c>
      <c r="G244" s="23">
        <v>29</v>
      </c>
      <c r="H244" s="23">
        <v>67</v>
      </c>
      <c r="I244" s="25">
        <f>Table15[[#This Row],[Female]]+Table15[[#This Row],[Male]]</f>
        <v>96</v>
      </c>
      <c r="J244" s="23">
        <v>297.45</v>
      </c>
      <c r="K244" s="23">
        <v>3</v>
      </c>
      <c r="L244" s="23" t="s">
        <v>5382</v>
      </c>
      <c r="M244" s="24">
        <v>44168</v>
      </c>
      <c r="N244" s="23" t="s">
        <v>5381</v>
      </c>
      <c r="O244" s="23" t="s">
        <v>5380</v>
      </c>
      <c r="P244" s="23" t="s">
        <v>5379</v>
      </c>
      <c r="Q244" s="22" t="s">
        <v>5378</v>
      </c>
    </row>
    <row r="245" spans="1:17" x14ac:dyDescent="0.35">
      <c r="A245" s="26" t="s">
        <v>5286</v>
      </c>
      <c r="B245" s="23" t="s">
        <v>5285</v>
      </c>
      <c r="C245" s="23" t="s">
        <v>5284</v>
      </c>
      <c r="D245" s="23" t="s">
        <v>5377</v>
      </c>
      <c r="E245" s="23" t="s">
        <v>5292</v>
      </c>
      <c r="F245" s="23" t="s">
        <v>6</v>
      </c>
      <c r="G245" s="23">
        <v>30</v>
      </c>
      <c r="H245" s="23">
        <v>58</v>
      </c>
      <c r="I245" s="25">
        <f>Table15[[#This Row],[Female]]+Table15[[#This Row],[Male]]</f>
        <v>88</v>
      </c>
      <c r="J245" s="23">
        <v>124.8</v>
      </c>
      <c r="K245" s="23">
        <v>1</v>
      </c>
      <c r="L245" s="23" t="s">
        <v>5376</v>
      </c>
      <c r="M245" s="24">
        <v>44168</v>
      </c>
      <c r="N245" s="23" t="s">
        <v>5375</v>
      </c>
      <c r="O245" s="23" t="s">
        <v>5374</v>
      </c>
      <c r="P245" s="23" t="s">
        <v>5373</v>
      </c>
      <c r="Q245" s="22" t="s">
        <v>5372</v>
      </c>
    </row>
    <row r="246" spans="1:17" x14ac:dyDescent="0.35">
      <c r="A246" s="26" t="s">
        <v>5286</v>
      </c>
      <c r="B246" s="23" t="s">
        <v>5285</v>
      </c>
      <c r="C246" s="23" t="s">
        <v>5284</v>
      </c>
      <c r="D246" s="23" t="s">
        <v>5371</v>
      </c>
      <c r="E246" s="23" t="s">
        <v>5370</v>
      </c>
      <c r="F246" s="23" t="s">
        <v>6</v>
      </c>
      <c r="G246" s="23">
        <v>58</v>
      </c>
      <c r="H246" s="23">
        <v>40</v>
      </c>
      <c r="I246" s="25">
        <f>Table15[[#This Row],[Female]]+Table15[[#This Row],[Male]]</f>
        <v>98</v>
      </c>
      <c r="J246" s="23">
        <v>363.99</v>
      </c>
      <c r="K246" s="23">
        <v>4</v>
      </c>
      <c r="L246" s="23" t="s">
        <v>5369</v>
      </c>
      <c r="M246" s="24">
        <v>43956</v>
      </c>
      <c r="N246" s="23" t="s">
        <v>5368</v>
      </c>
      <c r="O246" s="23" t="s">
        <v>5367</v>
      </c>
      <c r="P246" s="23" t="s">
        <v>5366</v>
      </c>
      <c r="Q246" s="22" t="s">
        <v>5365</v>
      </c>
    </row>
    <row r="247" spans="1:17" x14ac:dyDescent="0.35">
      <c r="A247" s="26" t="s">
        <v>5286</v>
      </c>
      <c r="B247" s="23" t="s">
        <v>5285</v>
      </c>
      <c r="C247" s="23" t="s">
        <v>5284</v>
      </c>
      <c r="D247" s="23" t="s">
        <v>5364</v>
      </c>
      <c r="E247" s="23" t="s">
        <v>5284</v>
      </c>
      <c r="F247" s="23" t="s">
        <v>6</v>
      </c>
      <c r="G247" s="23">
        <v>49</v>
      </c>
      <c r="H247" s="23">
        <v>27</v>
      </c>
      <c r="I247" s="25">
        <f>Table15[[#This Row],[Female]]+Table15[[#This Row],[Male]]</f>
        <v>76</v>
      </c>
      <c r="J247" s="23">
        <v>164.8</v>
      </c>
      <c r="K247" s="23">
        <v>2</v>
      </c>
      <c r="L247" s="23" t="s">
        <v>5363</v>
      </c>
      <c r="M247" s="27" t="s">
        <v>5356</v>
      </c>
      <c r="N247" s="23" t="s">
        <v>5362</v>
      </c>
      <c r="O247" s="23" t="s">
        <v>5361</v>
      </c>
      <c r="P247" s="23" t="s">
        <v>5360</v>
      </c>
      <c r="Q247" s="22" t="s">
        <v>5359</v>
      </c>
    </row>
    <row r="248" spans="1:17" x14ac:dyDescent="0.35">
      <c r="A248" s="26" t="s">
        <v>5286</v>
      </c>
      <c r="B248" s="23" t="s">
        <v>5285</v>
      </c>
      <c r="C248" s="23" t="s">
        <v>5284</v>
      </c>
      <c r="D248" s="23" t="s">
        <v>5358</v>
      </c>
      <c r="E248" s="23" t="s">
        <v>5311</v>
      </c>
      <c r="F248" s="23" t="s">
        <v>6</v>
      </c>
      <c r="G248" s="23">
        <v>32</v>
      </c>
      <c r="H248" s="23">
        <v>10</v>
      </c>
      <c r="I248" s="25">
        <f>Table15[[#This Row],[Female]]+Table15[[#This Row],[Male]]</f>
        <v>42</v>
      </c>
      <c r="J248" s="23">
        <v>93.8</v>
      </c>
      <c r="K248" s="23">
        <v>2</v>
      </c>
      <c r="L248" s="23" t="s">
        <v>5357</v>
      </c>
      <c r="M248" s="27" t="s">
        <v>5356</v>
      </c>
      <c r="N248" s="23" t="s">
        <v>5355</v>
      </c>
      <c r="O248" s="23" t="s">
        <v>5354</v>
      </c>
      <c r="P248" s="23" t="s">
        <v>5353</v>
      </c>
      <c r="Q248" s="22" t="s">
        <v>5352</v>
      </c>
    </row>
    <row r="249" spans="1:17" x14ac:dyDescent="0.35">
      <c r="A249" s="26" t="s">
        <v>5286</v>
      </c>
      <c r="B249" s="23" t="s">
        <v>5285</v>
      </c>
      <c r="C249" s="23" t="s">
        <v>5284</v>
      </c>
      <c r="D249" s="23" t="s">
        <v>5351</v>
      </c>
      <c r="E249" s="23" t="s">
        <v>5350</v>
      </c>
      <c r="F249" s="23" t="s">
        <v>6</v>
      </c>
      <c r="G249" s="23">
        <v>18</v>
      </c>
      <c r="H249" s="23">
        <v>46</v>
      </c>
      <c r="I249" s="25">
        <f>Table15[[#This Row],[Female]]+Table15[[#This Row],[Male]]</f>
        <v>64</v>
      </c>
      <c r="J249" s="23">
        <v>94.2</v>
      </c>
      <c r="K249" s="23">
        <v>1</v>
      </c>
      <c r="L249" s="23" t="s">
        <v>5349</v>
      </c>
      <c r="M249" s="24">
        <v>44168</v>
      </c>
      <c r="N249" s="23" t="s">
        <v>160</v>
      </c>
      <c r="O249" s="23" t="s">
        <v>5348</v>
      </c>
      <c r="P249" s="23" t="s">
        <v>5347</v>
      </c>
      <c r="Q249" s="22" t="s">
        <v>5346</v>
      </c>
    </row>
    <row r="250" spans="1:17" x14ac:dyDescent="0.35">
      <c r="A250" s="26" t="s">
        <v>5286</v>
      </c>
      <c r="B250" s="23" t="s">
        <v>5285</v>
      </c>
      <c r="C250" s="23" t="s">
        <v>5284</v>
      </c>
      <c r="D250" s="23" t="s">
        <v>5345</v>
      </c>
      <c r="E250" s="23" t="s">
        <v>5284</v>
      </c>
      <c r="F250" s="23" t="s">
        <v>6</v>
      </c>
      <c r="G250" s="23">
        <v>0</v>
      </c>
      <c r="H250" s="23">
        <v>33</v>
      </c>
      <c r="I250" s="25">
        <f>Table15[[#This Row],[Female]]+Table15[[#This Row],[Male]]</f>
        <v>33</v>
      </c>
      <c r="J250" s="23">
        <v>187</v>
      </c>
      <c r="K250" s="23">
        <v>6</v>
      </c>
      <c r="L250" s="23" t="s">
        <v>5344</v>
      </c>
      <c r="M250" s="27" t="s">
        <v>5343</v>
      </c>
      <c r="N250" s="23" t="s">
        <v>5342</v>
      </c>
      <c r="O250" s="23" t="s">
        <v>5341</v>
      </c>
      <c r="P250" s="23" t="s">
        <v>5340</v>
      </c>
      <c r="Q250" s="22" t="s">
        <v>5339</v>
      </c>
    </row>
    <row r="251" spans="1:17" x14ac:dyDescent="0.35">
      <c r="A251" s="26" t="s">
        <v>5286</v>
      </c>
      <c r="B251" s="23" t="s">
        <v>5285</v>
      </c>
      <c r="C251" s="23" t="s">
        <v>5284</v>
      </c>
      <c r="D251" s="23" t="s">
        <v>5338</v>
      </c>
      <c r="E251" s="23" t="s">
        <v>5337</v>
      </c>
      <c r="F251" s="23" t="s">
        <v>6</v>
      </c>
      <c r="G251" s="23">
        <v>85</v>
      </c>
      <c r="H251" s="23">
        <v>50</v>
      </c>
      <c r="I251" s="25">
        <f>Table15[[#This Row],[Female]]+Table15[[#This Row],[Male]]</f>
        <v>135</v>
      </c>
      <c r="J251" s="23">
        <v>165.4</v>
      </c>
      <c r="K251" s="23">
        <v>1</v>
      </c>
      <c r="L251" s="23" t="s">
        <v>5336</v>
      </c>
      <c r="M251" s="24">
        <v>44168</v>
      </c>
      <c r="N251" s="23" t="s">
        <v>5335</v>
      </c>
      <c r="O251" s="23" t="s">
        <v>5334</v>
      </c>
      <c r="P251" s="23" t="s">
        <v>5333</v>
      </c>
      <c r="Q251" s="22" t="s">
        <v>5332</v>
      </c>
    </row>
    <row r="252" spans="1:17" x14ac:dyDescent="0.35">
      <c r="A252" s="26" t="s">
        <v>5286</v>
      </c>
      <c r="B252" s="23" t="s">
        <v>5285</v>
      </c>
      <c r="C252" s="23" t="s">
        <v>5284</v>
      </c>
      <c r="D252" s="23" t="s">
        <v>5331</v>
      </c>
      <c r="E252" s="23" t="s">
        <v>5292</v>
      </c>
      <c r="F252" s="23" t="s">
        <v>6</v>
      </c>
      <c r="G252" s="23">
        <v>64</v>
      </c>
      <c r="H252" s="23">
        <v>29</v>
      </c>
      <c r="I252" s="25">
        <f>Table15[[#This Row],[Female]]+Table15[[#This Row],[Male]]</f>
        <v>93</v>
      </c>
      <c r="J252" s="23">
        <v>174.2</v>
      </c>
      <c r="K252" s="23">
        <v>2</v>
      </c>
      <c r="L252" s="23" t="s">
        <v>5330</v>
      </c>
      <c r="M252" s="24">
        <v>44168</v>
      </c>
      <c r="N252" s="23" t="s">
        <v>5329</v>
      </c>
      <c r="O252" s="23" t="s">
        <v>5328</v>
      </c>
      <c r="P252" s="23" t="s">
        <v>5327</v>
      </c>
      <c r="Q252" s="22" t="s">
        <v>5326</v>
      </c>
    </row>
    <row r="253" spans="1:17" x14ac:dyDescent="0.35">
      <c r="A253" s="26" t="s">
        <v>5286</v>
      </c>
      <c r="B253" s="23" t="s">
        <v>5285</v>
      </c>
      <c r="C253" s="23" t="s">
        <v>5284</v>
      </c>
      <c r="D253" s="23" t="s">
        <v>5325</v>
      </c>
      <c r="E253" s="23" t="s">
        <v>5324</v>
      </c>
      <c r="F253" s="23" t="s">
        <v>6</v>
      </c>
      <c r="G253" s="23">
        <v>13</v>
      </c>
      <c r="H253" s="23">
        <v>13</v>
      </c>
      <c r="I253" s="25">
        <f>Table15[[#This Row],[Female]]+Table15[[#This Row],[Male]]</f>
        <v>26</v>
      </c>
      <c r="J253" s="23">
        <v>113.6</v>
      </c>
      <c r="K253" s="23">
        <v>4</v>
      </c>
      <c r="L253" s="23" t="s">
        <v>5323</v>
      </c>
      <c r="M253" s="24">
        <v>44168</v>
      </c>
      <c r="N253" s="23" t="s">
        <v>5322</v>
      </c>
      <c r="O253" s="23" t="s">
        <v>5321</v>
      </c>
      <c r="P253" s="23" t="s">
        <v>5320</v>
      </c>
      <c r="Q253" s="22" t="s">
        <v>5319</v>
      </c>
    </row>
    <row r="254" spans="1:17" x14ac:dyDescent="0.35">
      <c r="A254" s="26" t="s">
        <v>5286</v>
      </c>
      <c r="B254" s="23" t="s">
        <v>5285</v>
      </c>
      <c r="C254" s="23" t="s">
        <v>5284</v>
      </c>
      <c r="D254" s="23" t="s">
        <v>5318</v>
      </c>
      <c r="E254" s="23" t="s">
        <v>5292</v>
      </c>
      <c r="F254" s="23" t="s">
        <v>6</v>
      </c>
      <c r="G254" s="23">
        <v>18</v>
      </c>
      <c r="H254" s="23">
        <v>66</v>
      </c>
      <c r="I254" s="25">
        <f>Table15[[#This Row],[Female]]+Table15[[#This Row],[Male]]</f>
        <v>84</v>
      </c>
      <c r="J254" s="23">
        <v>193.3</v>
      </c>
      <c r="K254" s="23">
        <v>2</v>
      </c>
      <c r="L254" s="23" t="s">
        <v>5317</v>
      </c>
      <c r="M254" s="24">
        <v>44168</v>
      </c>
      <c r="N254" s="23" t="s">
        <v>5316</v>
      </c>
      <c r="O254" s="23" t="s">
        <v>5315</v>
      </c>
      <c r="P254" s="23" t="s">
        <v>5314</v>
      </c>
      <c r="Q254" s="22" t="s">
        <v>5313</v>
      </c>
    </row>
    <row r="255" spans="1:17" x14ac:dyDescent="0.35">
      <c r="A255" s="26" t="s">
        <v>5286</v>
      </c>
      <c r="B255" s="23" t="s">
        <v>5285</v>
      </c>
      <c r="C255" s="23" t="s">
        <v>5284</v>
      </c>
      <c r="D255" s="23" t="s">
        <v>5312</v>
      </c>
      <c r="E255" s="23" t="s">
        <v>5311</v>
      </c>
      <c r="F255" s="23" t="s">
        <v>6</v>
      </c>
      <c r="G255" s="23">
        <v>49</v>
      </c>
      <c r="H255" s="23">
        <v>25</v>
      </c>
      <c r="I255" s="25">
        <f>Table15[[#This Row],[Female]]+Table15[[#This Row],[Male]]</f>
        <v>74</v>
      </c>
      <c r="J255" s="23">
        <v>113.2</v>
      </c>
      <c r="K255" s="23">
        <v>2</v>
      </c>
      <c r="L255" s="23" t="s">
        <v>5310</v>
      </c>
      <c r="M255" s="24">
        <v>44168</v>
      </c>
      <c r="N255" s="23" t="s">
        <v>5309</v>
      </c>
      <c r="O255" s="23" t="s">
        <v>5308</v>
      </c>
      <c r="P255" s="23" t="s">
        <v>5307</v>
      </c>
      <c r="Q255" s="22" t="s">
        <v>5277</v>
      </c>
    </row>
    <row r="256" spans="1:17" x14ac:dyDescent="0.35">
      <c r="A256" s="26" t="s">
        <v>5286</v>
      </c>
      <c r="B256" s="23" t="s">
        <v>5285</v>
      </c>
      <c r="C256" s="23" t="s">
        <v>5284</v>
      </c>
      <c r="D256" s="23" t="s">
        <v>5306</v>
      </c>
      <c r="E256" s="23" t="s">
        <v>3603</v>
      </c>
      <c r="F256" s="23" t="s">
        <v>6</v>
      </c>
      <c r="G256" s="23">
        <v>51</v>
      </c>
      <c r="H256" s="23">
        <v>20</v>
      </c>
      <c r="I256" s="25">
        <f>Table15[[#This Row],[Female]]+Table15[[#This Row],[Male]]</f>
        <v>71</v>
      </c>
      <c r="J256" s="23">
        <v>120.6</v>
      </c>
      <c r="K256" s="23">
        <v>2</v>
      </c>
      <c r="L256" s="23" t="s">
        <v>5305</v>
      </c>
      <c r="M256" s="24">
        <v>43987</v>
      </c>
      <c r="N256" s="23" t="s">
        <v>5304</v>
      </c>
      <c r="O256" s="23" t="s">
        <v>5303</v>
      </c>
      <c r="P256" s="23" t="s">
        <v>5302</v>
      </c>
      <c r="Q256" s="22" t="s">
        <v>5301</v>
      </c>
    </row>
    <row r="257" spans="1:17" x14ac:dyDescent="0.35">
      <c r="A257" s="26" t="s">
        <v>5286</v>
      </c>
      <c r="B257" s="23" t="s">
        <v>5285</v>
      </c>
      <c r="C257" s="23" t="s">
        <v>5284</v>
      </c>
      <c r="D257" s="23" t="s">
        <v>5300</v>
      </c>
      <c r="E257" s="23" t="s">
        <v>5299</v>
      </c>
      <c r="F257" s="23" t="s">
        <v>6</v>
      </c>
      <c r="G257" s="23">
        <v>13</v>
      </c>
      <c r="H257" s="23">
        <v>10</v>
      </c>
      <c r="I257" s="25">
        <f>Table15[[#This Row],[Female]]+Table15[[#This Row],[Male]]</f>
        <v>23</v>
      </c>
      <c r="J257" s="23">
        <v>60</v>
      </c>
      <c r="K257" s="23">
        <v>3</v>
      </c>
      <c r="L257" s="23" t="s">
        <v>5298</v>
      </c>
      <c r="M257" s="27" t="s">
        <v>4523</v>
      </c>
      <c r="N257" s="23" t="s">
        <v>5297</v>
      </c>
      <c r="O257" s="23" t="s">
        <v>5296</v>
      </c>
      <c r="P257" s="23" t="s">
        <v>5295</v>
      </c>
      <c r="Q257" s="22" t="s">
        <v>5294</v>
      </c>
    </row>
    <row r="258" spans="1:17" x14ac:dyDescent="0.35">
      <c r="A258" s="26" t="s">
        <v>5286</v>
      </c>
      <c r="B258" s="23" t="s">
        <v>5285</v>
      </c>
      <c r="C258" s="23" t="s">
        <v>5284</v>
      </c>
      <c r="D258" s="23" t="s">
        <v>5293</v>
      </c>
      <c r="E258" s="23" t="s">
        <v>5292</v>
      </c>
      <c r="F258" s="23" t="s">
        <v>6</v>
      </c>
      <c r="G258" s="23">
        <v>29</v>
      </c>
      <c r="H258" s="23">
        <v>67</v>
      </c>
      <c r="I258" s="25">
        <f>Table15[[#This Row],[Female]]+Table15[[#This Row],[Male]]</f>
        <v>96</v>
      </c>
      <c r="J258" s="23">
        <v>183</v>
      </c>
      <c r="K258" s="23">
        <v>2</v>
      </c>
      <c r="L258" s="23" t="s">
        <v>5291</v>
      </c>
      <c r="M258" s="24">
        <v>44168</v>
      </c>
      <c r="N258" s="23" t="s">
        <v>5290</v>
      </c>
      <c r="O258" s="23" t="s">
        <v>5289</v>
      </c>
      <c r="P258" s="23" t="s">
        <v>5288</v>
      </c>
      <c r="Q258" s="22" t="s">
        <v>5287</v>
      </c>
    </row>
    <row r="259" spans="1:17" x14ac:dyDescent="0.35">
      <c r="A259" s="26" t="s">
        <v>5286</v>
      </c>
      <c r="B259" s="23" t="s">
        <v>5285</v>
      </c>
      <c r="C259" s="23" t="s">
        <v>5284</v>
      </c>
      <c r="D259" s="23" t="s">
        <v>5283</v>
      </c>
      <c r="E259" s="23" t="s">
        <v>5282</v>
      </c>
      <c r="F259" s="23" t="s">
        <v>6</v>
      </c>
      <c r="G259" s="23">
        <v>13</v>
      </c>
      <c r="H259" s="23">
        <v>27</v>
      </c>
      <c r="I259" s="25">
        <f>Table15[[#This Row],[Female]]+Table15[[#This Row],[Male]]</f>
        <v>40</v>
      </c>
      <c r="J259" s="23">
        <v>124.4</v>
      </c>
      <c r="K259" s="23">
        <v>3</v>
      </c>
      <c r="L259" s="23" t="s">
        <v>5281</v>
      </c>
      <c r="M259" s="24">
        <v>44168</v>
      </c>
      <c r="N259" s="23" t="s">
        <v>5280</v>
      </c>
      <c r="O259" s="23" t="s">
        <v>5279</v>
      </c>
      <c r="P259" s="23" t="s">
        <v>5278</v>
      </c>
      <c r="Q259" s="22" t="s">
        <v>5277</v>
      </c>
    </row>
    <row r="260" spans="1:17" x14ac:dyDescent="0.35">
      <c r="A260" s="21" t="s">
        <v>0</v>
      </c>
      <c r="B260" s="19"/>
      <c r="C260" s="19"/>
      <c r="D260" s="19"/>
      <c r="E260" s="19"/>
      <c r="F260" s="19"/>
      <c r="G260" s="20">
        <f>SUBTOTAL(109,Table15[Male])</f>
        <v>10221</v>
      </c>
      <c r="H260" s="20">
        <f>SUBTOTAL(109,Table15[Female])</f>
        <v>5814</v>
      </c>
      <c r="I260" s="20">
        <f>SUM(I3:I259)</f>
        <v>16035</v>
      </c>
      <c r="J260" s="19"/>
      <c r="K260" s="19"/>
      <c r="L260" s="19"/>
      <c r="M260" s="19"/>
      <c r="N260" s="19"/>
      <c r="O260" s="19"/>
      <c r="P260" s="19"/>
      <c r="Q260" s="18">
        <f>SUBTOTAL(103,Table15[Secretartys Contact])</f>
        <v>257</v>
      </c>
    </row>
  </sheetData>
  <mergeCells count="1">
    <mergeCell ref="A1:Q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ED8D-26E5-4B96-94EA-E22BE2E3A27E}">
  <dimension ref="A1:Q150"/>
  <sheetViews>
    <sheetView workbookViewId="0">
      <selection activeCell="C423" sqref="C423"/>
    </sheetView>
  </sheetViews>
  <sheetFormatPr defaultRowHeight="14.5" x14ac:dyDescent="0.35"/>
  <sheetData>
    <row r="1" spans="1:17" ht="15.5" x14ac:dyDescent="0.35">
      <c r="A1" s="35" t="s">
        <v>5276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5.5" x14ac:dyDescent="0.35">
      <c r="A2" s="12" t="s">
        <v>2158</v>
      </c>
      <c r="B2" s="11" t="s">
        <v>2157</v>
      </c>
      <c r="C2" s="11" t="s">
        <v>2156</v>
      </c>
      <c r="D2" s="11" t="s">
        <v>2155</v>
      </c>
      <c r="E2" s="11" t="s">
        <v>2154</v>
      </c>
      <c r="F2" s="11" t="s">
        <v>2153</v>
      </c>
      <c r="G2" s="11" t="s">
        <v>2152</v>
      </c>
      <c r="H2" s="11" t="s">
        <v>2151</v>
      </c>
      <c r="I2" s="11" t="s">
        <v>0</v>
      </c>
      <c r="J2" s="11" t="s">
        <v>2150</v>
      </c>
      <c r="K2" s="11" t="s">
        <v>2149</v>
      </c>
      <c r="L2" s="11" t="s">
        <v>2148</v>
      </c>
      <c r="M2" s="11" t="s">
        <v>2147</v>
      </c>
      <c r="N2" s="11" t="s">
        <v>2146</v>
      </c>
      <c r="O2" s="11" t="s">
        <v>2145</v>
      </c>
      <c r="P2" s="11" t="s">
        <v>2144</v>
      </c>
      <c r="Q2" s="10" t="s">
        <v>2143</v>
      </c>
    </row>
    <row r="3" spans="1:17" ht="15.5" x14ac:dyDescent="0.35">
      <c r="A3" s="7" t="s">
        <v>4321</v>
      </c>
      <c r="B3" s="6" t="s">
        <v>5261</v>
      </c>
      <c r="C3" s="6" t="s">
        <v>5260</v>
      </c>
      <c r="D3" s="6" t="s">
        <v>5275</v>
      </c>
      <c r="E3" s="6" t="s">
        <v>5274</v>
      </c>
      <c r="F3" s="6" t="s">
        <v>6</v>
      </c>
      <c r="G3" s="6">
        <v>48</v>
      </c>
      <c r="H3" s="6">
        <v>18</v>
      </c>
      <c r="I3" s="6">
        <v>66</v>
      </c>
      <c r="J3" s="6" t="s">
        <v>2290</v>
      </c>
      <c r="K3" s="6">
        <v>0</v>
      </c>
      <c r="L3" s="6" t="s">
        <v>5273</v>
      </c>
      <c r="M3" s="13">
        <v>43972</v>
      </c>
      <c r="N3" s="6" t="s">
        <v>5272</v>
      </c>
      <c r="O3" s="6" t="s">
        <v>5271</v>
      </c>
      <c r="P3" s="6" t="s">
        <v>5270</v>
      </c>
      <c r="Q3" s="5" t="s">
        <v>5269</v>
      </c>
    </row>
    <row r="4" spans="1:17" ht="15.5" x14ac:dyDescent="0.35">
      <c r="A4" s="7" t="s">
        <v>4321</v>
      </c>
      <c r="B4" s="6" t="s">
        <v>5261</v>
      </c>
      <c r="C4" s="6" t="s">
        <v>5260</v>
      </c>
      <c r="D4" s="6" t="s">
        <v>5268</v>
      </c>
      <c r="E4" s="6" t="s">
        <v>5267</v>
      </c>
      <c r="F4" s="6" t="s">
        <v>6</v>
      </c>
      <c r="G4" s="6">
        <v>66</v>
      </c>
      <c r="H4" s="6">
        <v>38</v>
      </c>
      <c r="I4" s="6">
        <v>104</v>
      </c>
      <c r="J4" s="6" t="s">
        <v>2290</v>
      </c>
      <c r="K4" s="6">
        <v>0</v>
      </c>
      <c r="L4" s="6" t="s">
        <v>5266</v>
      </c>
      <c r="M4" s="13">
        <v>43951</v>
      </c>
      <c r="N4" s="6" t="s">
        <v>5265</v>
      </c>
      <c r="O4" s="6" t="s">
        <v>5264</v>
      </c>
      <c r="P4" s="6" t="s">
        <v>5263</v>
      </c>
      <c r="Q4" s="5" t="s">
        <v>5262</v>
      </c>
    </row>
    <row r="5" spans="1:17" ht="15.5" x14ac:dyDescent="0.35">
      <c r="A5" s="7" t="s">
        <v>4321</v>
      </c>
      <c r="B5" s="6" t="s">
        <v>5261</v>
      </c>
      <c r="C5" s="6" t="s">
        <v>5260</v>
      </c>
      <c r="D5" s="6" t="s">
        <v>5259</v>
      </c>
      <c r="E5" s="6" t="s">
        <v>5258</v>
      </c>
      <c r="F5" s="6" t="s">
        <v>6</v>
      </c>
      <c r="G5" s="6">
        <v>79</v>
      </c>
      <c r="H5" s="6">
        <v>41</v>
      </c>
      <c r="I5" s="6">
        <v>120</v>
      </c>
      <c r="J5" s="6" t="s">
        <v>2290</v>
      </c>
      <c r="K5" s="6">
        <v>0</v>
      </c>
      <c r="L5" s="6" t="s">
        <v>5257</v>
      </c>
      <c r="M5" s="13">
        <v>43747</v>
      </c>
      <c r="N5" s="6" t="s">
        <v>5256</v>
      </c>
      <c r="O5" s="6" t="s">
        <v>5255</v>
      </c>
      <c r="P5" s="6" t="s">
        <v>5254</v>
      </c>
      <c r="Q5" s="5" t="s">
        <v>5253</v>
      </c>
    </row>
    <row r="6" spans="1:17" ht="15.5" x14ac:dyDescent="0.35">
      <c r="A6" s="7" t="s">
        <v>4321</v>
      </c>
      <c r="B6" s="6" t="s">
        <v>5247</v>
      </c>
      <c r="C6" s="6" t="s">
        <v>5238</v>
      </c>
      <c r="D6" s="6" t="s">
        <v>5252</v>
      </c>
      <c r="E6" s="6" t="s">
        <v>346</v>
      </c>
      <c r="F6" s="6" t="s">
        <v>6</v>
      </c>
      <c r="G6" s="6">
        <v>122</v>
      </c>
      <c r="H6" s="6">
        <v>98</v>
      </c>
      <c r="I6" s="6">
        <v>220</v>
      </c>
      <c r="J6" s="6" t="s">
        <v>2290</v>
      </c>
      <c r="K6" s="6">
        <v>0</v>
      </c>
      <c r="L6" s="6" t="s">
        <v>4900</v>
      </c>
      <c r="M6" s="13">
        <v>43728</v>
      </c>
      <c r="N6" s="6" t="s">
        <v>5251</v>
      </c>
      <c r="O6" s="6" t="s">
        <v>5250</v>
      </c>
      <c r="P6" s="6" t="s">
        <v>5249</v>
      </c>
      <c r="Q6" s="5" t="s">
        <v>5248</v>
      </c>
    </row>
    <row r="7" spans="1:17" ht="15.5" x14ac:dyDescent="0.35">
      <c r="A7" s="7" t="s">
        <v>4321</v>
      </c>
      <c r="B7" s="6" t="s">
        <v>5247</v>
      </c>
      <c r="C7" s="6" t="s">
        <v>5238</v>
      </c>
      <c r="D7" s="6" t="s">
        <v>5246</v>
      </c>
      <c r="E7" s="6" t="s">
        <v>5245</v>
      </c>
      <c r="F7" s="6" t="s">
        <v>6</v>
      </c>
      <c r="G7" s="6">
        <v>15</v>
      </c>
      <c r="H7" s="6">
        <v>10</v>
      </c>
      <c r="I7" s="6">
        <v>25</v>
      </c>
      <c r="J7" s="6" t="s">
        <v>2290</v>
      </c>
      <c r="K7" s="6">
        <v>0</v>
      </c>
      <c r="L7" s="6" t="s">
        <v>5244</v>
      </c>
      <c r="M7" s="13">
        <v>43788</v>
      </c>
      <c r="N7" s="6" t="s">
        <v>5243</v>
      </c>
      <c r="O7" s="6" t="s">
        <v>5242</v>
      </c>
      <c r="P7" s="6" t="s">
        <v>5241</v>
      </c>
      <c r="Q7" s="5" t="s">
        <v>5240</v>
      </c>
    </row>
    <row r="8" spans="1:17" ht="15.5" x14ac:dyDescent="0.35">
      <c r="A8" s="7" t="s">
        <v>4321</v>
      </c>
      <c r="B8" s="6" t="s">
        <v>5202</v>
      </c>
      <c r="C8" s="6" t="s">
        <v>5201</v>
      </c>
      <c r="D8" s="6" t="s">
        <v>5239</v>
      </c>
      <c r="E8" s="6" t="s">
        <v>5238</v>
      </c>
      <c r="F8" s="6" t="s">
        <v>6</v>
      </c>
      <c r="G8" s="6">
        <v>405</v>
      </c>
      <c r="H8" s="6">
        <v>170</v>
      </c>
      <c r="I8" s="6">
        <v>575</v>
      </c>
      <c r="J8" s="6" t="s">
        <v>2290</v>
      </c>
      <c r="K8" s="6">
        <v>0</v>
      </c>
      <c r="L8" s="6" t="s">
        <v>5033</v>
      </c>
      <c r="M8" s="13">
        <v>43720</v>
      </c>
      <c r="N8" s="6" t="s">
        <v>5237</v>
      </c>
      <c r="O8" s="6" t="s">
        <v>5236</v>
      </c>
      <c r="P8" s="6" t="s">
        <v>5235</v>
      </c>
      <c r="Q8" s="5" t="s">
        <v>5234</v>
      </c>
    </row>
    <row r="9" spans="1:17" ht="15.5" x14ac:dyDescent="0.35">
      <c r="A9" s="7" t="s">
        <v>4321</v>
      </c>
      <c r="B9" s="6" t="s">
        <v>5202</v>
      </c>
      <c r="C9" s="6" t="s">
        <v>5201</v>
      </c>
      <c r="D9" s="6" t="s">
        <v>5233</v>
      </c>
      <c r="E9" s="6" t="s">
        <v>3850</v>
      </c>
      <c r="F9" s="6" t="s">
        <v>6</v>
      </c>
      <c r="G9" s="6">
        <v>75</v>
      </c>
      <c r="H9" s="6">
        <v>34</v>
      </c>
      <c r="I9" s="6">
        <v>109</v>
      </c>
      <c r="J9" s="6" t="s">
        <v>2290</v>
      </c>
      <c r="K9" s="6">
        <v>0</v>
      </c>
      <c r="L9" s="6" t="s">
        <v>5232</v>
      </c>
      <c r="M9" s="13">
        <v>43728</v>
      </c>
      <c r="N9" s="6" t="s">
        <v>5231</v>
      </c>
      <c r="O9" s="6" t="s">
        <v>5230</v>
      </c>
      <c r="P9" s="6" t="s">
        <v>5229</v>
      </c>
      <c r="Q9" s="5" t="s">
        <v>5228</v>
      </c>
    </row>
    <row r="10" spans="1:17" ht="15.5" x14ac:dyDescent="0.35">
      <c r="A10" s="7" t="s">
        <v>4321</v>
      </c>
      <c r="B10" s="6" t="s">
        <v>5202</v>
      </c>
      <c r="C10" s="6" t="s">
        <v>5201</v>
      </c>
      <c r="D10" s="6" t="s">
        <v>5227</v>
      </c>
      <c r="E10" s="6" t="s">
        <v>5226</v>
      </c>
      <c r="F10" s="6" t="s">
        <v>6</v>
      </c>
      <c r="G10" s="6">
        <v>59</v>
      </c>
      <c r="H10" s="6">
        <v>33</v>
      </c>
      <c r="I10" s="6">
        <v>92</v>
      </c>
      <c r="J10" s="6" t="s">
        <v>2290</v>
      </c>
      <c r="K10" s="6">
        <v>0</v>
      </c>
      <c r="L10" s="6" t="s">
        <v>5225</v>
      </c>
      <c r="M10" s="13">
        <v>43760</v>
      </c>
      <c r="N10" s="6" t="s">
        <v>5224</v>
      </c>
      <c r="O10" s="6" t="s">
        <v>5223</v>
      </c>
      <c r="P10" s="6" t="s">
        <v>5222</v>
      </c>
      <c r="Q10" s="5" t="s">
        <v>5221</v>
      </c>
    </row>
    <row r="11" spans="1:17" ht="15.5" x14ac:dyDescent="0.35">
      <c r="A11" s="7" t="s">
        <v>4321</v>
      </c>
      <c r="B11" s="6" t="s">
        <v>5202</v>
      </c>
      <c r="C11" s="6" t="s">
        <v>5201</v>
      </c>
      <c r="D11" s="6" t="s">
        <v>5220</v>
      </c>
      <c r="E11" s="6" t="s">
        <v>5219</v>
      </c>
      <c r="F11" s="6" t="s">
        <v>6</v>
      </c>
      <c r="G11" s="6">
        <v>102</v>
      </c>
      <c r="H11" s="6">
        <v>40</v>
      </c>
      <c r="I11" s="6">
        <v>142</v>
      </c>
      <c r="J11" s="6" t="s">
        <v>2290</v>
      </c>
      <c r="K11" s="6">
        <v>0</v>
      </c>
      <c r="L11" s="6" t="s">
        <v>5218</v>
      </c>
      <c r="M11" s="13">
        <v>44110</v>
      </c>
      <c r="N11" s="6" t="s">
        <v>5217</v>
      </c>
      <c r="O11" s="6" t="s">
        <v>5216</v>
      </c>
      <c r="P11" s="6" t="s">
        <v>5215</v>
      </c>
      <c r="Q11" s="5" t="s">
        <v>5214</v>
      </c>
    </row>
    <row r="12" spans="1:17" ht="15.5" x14ac:dyDescent="0.35">
      <c r="A12" s="7" t="s">
        <v>4321</v>
      </c>
      <c r="B12" s="6" t="s">
        <v>5202</v>
      </c>
      <c r="C12" s="6" t="s">
        <v>5201</v>
      </c>
      <c r="D12" s="6" t="s">
        <v>5213</v>
      </c>
      <c r="E12" s="6" t="s">
        <v>5201</v>
      </c>
      <c r="F12" s="6" t="s">
        <v>6</v>
      </c>
      <c r="G12" s="6">
        <v>0</v>
      </c>
      <c r="H12" s="6">
        <v>35</v>
      </c>
      <c r="I12" s="6">
        <v>35</v>
      </c>
      <c r="J12" s="6" t="s">
        <v>2290</v>
      </c>
      <c r="K12" s="6">
        <v>0</v>
      </c>
      <c r="L12" s="6" t="s">
        <v>5212</v>
      </c>
      <c r="M12" s="13">
        <v>43788</v>
      </c>
      <c r="N12" s="6" t="s">
        <v>5211</v>
      </c>
      <c r="O12" s="6" t="s">
        <v>5210</v>
      </c>
      <c r="P12" s="6" t="s">
        <v>5209</v>
      </c>
      <c r="Q12" s="5" t="s">
        <v>2290</v>
      </c>
    </row>
    <row r="13" spans="1:17" ht="15.5" x14ac:dyDescent="0.35">
      <c r="A13" s="7" t="s">
        <v>4321</v>
      </c>
      <c r="B13" s="6" t="s">
        <v>5202</v>
      </c>
      <c r="C13" s="6" t="s">
        <v>5201</v>
      </c>
      <c r="D13" s="6" t="s">
        <v>5208</v>
      </c>
      <c r="E13" s="6" t="s">
        <v>5201</v>
      </c>
      <c r="F13" s="6" t="s">
        <v>6</v>
      </c>
      <c r="G13" s="6">
        <v>74</v>
      </c>
      <c r="H13" s="6">
        <v>49</v>
      </c>
      <c r="I13" s="6">
        <v>123</v>
      </c>
      <c r="J13" s="6" t="s">
        <v>2290</v>
      </c>
      <c r="K13" s="6">
        <v>0</v>
      </c>
      <c r="L13" s="6" t="s">
        <v>5207</v>
      </c>
      <c r="M13" s="13">
        <v>43788</v>
      </c>
      <c r="N13" s="6" t="s">
        <v>5206</v>
      </c>
      <c r="O13" s="17" t="s">
        <v>5205</v>
      </c>
      <c r="P13" s="6" t="s">
        <v>5204</v>
      </c>
      <c r="Q13" s="5" t="s">
        <v>5203</v>
      </c>
    </row>
    <row r="14" spans="1:17" ht="15.5" x14ac:dyDescent="0.35">
      <c r="A14" s="7" t="s">
        <v>4321</v>
      </c>
      <c r="B14" s="6" t="s">
        <v>5202</v>
      </c>
      <c r="C14" s="6" t="s">
        <v>5201</v>
      </c>
      <c r="D14" s="6" t="s">
        <v>5200</v>
      </c>
      <c r="E14" s="6" t="s">
        <v>5199</v>
      </c>
      <c r="F14" s="6" t="s">
        <v>6</v>
      </c>
      <c r="G14" s="6">
        <v>22</v>
      </c>
      <c r="H14" s="6">
        <v>7</v>
      </c>
      <c r="I14" s="6">
        <v>29</v>
      </c>
      <c r="J14" s="6" t="s">
        <v>2290</v>
      </c>
      <c r="K14" s="6">
        <v>0</v>
      </c>
      <c r="L14" s="6" t="s">
        <v>5198</v>
      </c>
      <c r="M14" s="13">
        <v>43839</v>
      </c>
      <c r="N14" s="6" t="s">
        <v>4016</v>
      </c>
      <c r="O14" s="6" t="s">
        <v>5197</v>
      </c>
      <c r="P14" s="6" t="s">
        <v>5196</v>
      </c>
      <c r="Q14" s="5" t="s">
        <v>5195</v>
      </c>
    </row>
    <row r="15" spans="1:17" ht="15.5" x14ac:dyDescent="0.35">
      <c r="A15" s="7" t="s">
        <v>4321</v>
      </c>
      <c r="B15" s="6" t="s">
        <v>5175</v>
      </c>
      <c r="C15" s="6" t="s">
        <v>5174</v>
      </c>
      <c r="D15" s="6" t="s">
        <v>5194</v>
      </c>
      <c r="E15" s="6" t="s">
        <v>5193</v>
      </c>
      <c r="F15" s="6" t="s">
        <v>6</v>
      </c>
      <c r="G15" s="6">
        <v>70</v>
      </c>
      <c r="H15" s="6">
        <v>35</v>
      </c>
      <c r="I15" s="6">
        <v>105</v>
      </c>
      <c r="J15" s="6" t="s">
        <v>2290</v>
      </c>
      <c r="K15" s="6">
        <v>0</v>
      </c>
      <c r="L15" s="6" t="s">
        <v>5192</v>
      </c>
      <c r="M15" s="13">
        <v>44175</v>
      </c>
      <c r="N15" s="6" t="s">
        <v>5191</v>
      </c>
      <c r="O15" s="6" t="s">
        <v>5190</v>
      </c>
      <c r="P15" s="6" t="s">
        <v>5189</v>
      </c>
      <c r="Q15" s="5" t="s">
        <v>5188</v>
      </c>
    </row>
    <row r="16" spans="1:17" ht="15.5" x14ac:dyDescent="0.35">
      <c r="A16" s="7" t="s">
        <v>4321</v>
      </c>
      <c r="B16" s="6" t="s">
        <v>5175</v>
      </c>
      <c r="C16" s="6" t="s">
        <v>5174</v>
      </c>
      <c r="D16" s="6" t="s">
        <v>5187</v>
      </c>
      <c r="E16" s="6" t="s">
        <v>5186</v>
      </c>
      <c r="F16" s="6" t="s">
        <v>6</v>
      </c>
      <c r="G16" s="6">
        <v>82</v>
      </c>
      <c r="H16" s="6">
        <v>59</v>
      </c>
      <c r="I16" s="6">
        <v>141</v>
      </c>
      <c r="J16" s="6" t="s">
        <v>2290</v>
      </c>
      <c r="K16" s="6">
        <v>0</v>
      </c>
      <c r="L16" s="6" t="s">
        <v>4594</v>
      </c>
      <c r="M16" s="13">
        <v>43808</v>
      </c>
      <c r="N16" s="6" t="s">
        <v>5185</v>
      </c>
      <c r="O16" s="6" t="s">
        <v>5184</v>
      </c>
      <c r="P16" s="6" t="s">
        <v>5183</v>
      </c>
      <c r="Q16" s="5" t="s">
        <v>5182</v>
      </c>
    </row>
    <row r="17" spans="1:17" ht="15.5" x14ac:dyDescent="0.35">
      <c r="A17" s="7" t="s">
        <v>4321</v>
      </c>
      <c r="B17" s="6" t="s">
        <v>5175</v>
      </c>
      <c r="C17" s="6" t="s">
        <v>5174</v>
      </c>
      <c r="D17" s="6" t="s">
        <v>5181</v>
      </c>
      <c r="E17" s="6" t="s">
        <v>5174</v>
      </c>
      <c r="F17" s="6" t="s">
        <v>6</v>
      </c>
      <c r="G17" s="6">
        <v>38</v>
      </c>
      <c r="H17" s="6">
        <v>59</v>
      </c>
      <c r="I17" s="6">
        <v>97</v>
      </c>
      <c r="J17" s="6" t="s">
        <v>2290</v>
      </c>
      <c r="K17" s="6">
        <v>0</v>
      </c>
      <c r="L17" s="6" t="s">
        <v>5180</v>
      </c>
      <c r="M17" s="13">
        <v>44175</v>
      </c>
      <c r="N17" s="6" t="s">
        <v>5179</v>
      </c>
      <c r="O17" s="6" t="s">
        <v>5178</v>
      </c>
      <c r="P17" s="6" t="s">
        <v>5177</v>
      </c>
      <c r="Q17" s="5" t="s">
        <v>5176</v>
      </c>
    </row>
    <row r="18" spans="1:17" ht="15.5" x14ac:dyDescent="0.35">
      <c r="A18" s="7" t="s">
        <v>4321</v>
      </c>
      <c r="B18" s="6" t="s">
        <v>5175</v>
      </c>
      <c r="C18" s="6" t="s">
        <v>5174</v>
      </c>
      <c r="D18" s="6" t="s">
        <v>5173</v>
      </c>
      <c r="E18" s="6" t="s">
        <v>5172</v>
      </c>
      <c r="F18" s="6" t="s">
        <v>6</v>
      </c>
      <c r="G18" s="6">
        <v>69</v>
      </c>
      <c r="H18" s="6">
        <v>32</v>
      </c>
      <c r="I18" s="6">
        <v>101</v>
      </c>
      <c r="J18" s="6" t="s">
        <v>2290</v>
      </c>
      <c r="K18" s="6">
        <v>0</v>
      </c>
      <c r="L18" s="6" t="s">
        <v>5171</v>
      </c>
      <c r="M18" s="13">
        <v>44175</v>
      </c>
      <c r="N18" s="6" t="s">
        <v>5170</v>
      </c>
      <c r="O18" s="6" t="s">
        <v>5169</v>
      </c>
      <c r="P18" s="6" t="s">
        <v>5168</v>
      </c>
      <c r="Q18" s="5" t="s">
        <v>5167</v>
      </c>
    </row>
    <row r="19" spans="1:17" ht="15.5" x14ac:dyDescent="0.35">
      <c r="A19" s="7" t="s">
        <v>4321</v>
      </c>
      <c r="B19" s="6" t="s">
        <v>5093</v>
      </c>
      <c r="C19" s="6" t="s">
        <v>5091</v>
      </c>
      <c r="D19" s="6" t="s">
        <v>5166</v>
      </c>
      <c r="E19" s="6" t="s">
        <v>5165</v>
      </c>
      <c r="F19" s="6" t="s">
        <v>6</v>
      </c>
      <c r="G19" s="6">
        <v>38</v>
      </c>
      <c r="H19" s="6">
        <v>22</v>
      </c>
      <c r="I19" s="6">
        <v>60</v>
      </c>
      <c r="J19" s="6" t="s">
        <v>2290</v>
      </c>
      <c r="K19" s="6">
        <v>0</v>
      </c>
      <c r="L19" s="6" t="s">
        <v>5164</v>
      </c>
      <c r="M19" s="13">
        <v>43788</v>
      </c>
      <c r="N19" s="6" t="s">
        <v>5163</v>
      </c>
      <c r="O19" s="6" t="s">
        <v>5162</v>
      </c>
      <c r="P19" s="6" t="s">
        <v>5161</v>
      </c>
      <c r="Q19" s="5" t="s">
        <v>5160</v>
      </c>
    </row>
    <row r="20" spans="1:17" ht="15.5" x14ac:dyDescent="0.35">
      <c r="A20" s="7" t="s">
        <v>4321</v>
      </c>
      <c r="B20" s="6" t="s">
        <v>5093</v>
      </c>
      <c r="C20" s="6" t="s">
        <v>5091</v>
      </c>
      <c r="D20" s="6" t="s">
        <v>5159</v>
      </c>
      <c r="E20" s="6" t="s">
        <v>5158</v>
      </c>
      <c r="F20" s="6" t="s">
        <v>6</v>
      </c>
      <c r="G20" s="6">
        <v>49</v>
      </c>
      <c r="H20" s="6">
        <v>20</v>
      </c>
      <c r="I20" s="6">
        <v>69</v>
      </c>
      <c r="J20" s="6" t="s">
        <v>2290</v>
      </c>
      <c r="K20" s="6">
        <v>0</v>
      </c>
      <c r="L20" s="6" t="s">
        <v>5157</v>
      </c>
      <c r="M20" s="13">
        <v>43788</v>
      </c>
      <c r="N20" s="6" t="s">
        <v>5156</v>
      </c>
      <c r="O20" s="6" t="s">
        <v>5155</v>
      </c>
      <c r="P20" s="6" t="s">
        <v>5154</v>
      </c>
      <c r="Q20" s="5" t="s">
        <v>5153</v>
      </c>
    </row>
    <row r="21" spans="1:17" ht="15.5" x14ac:dyDescent="0.35">
      <c r="A21" s="7" t="s">
        <v>4321</v>
      </c>
      <c r="B21" s="6" t="s">
        <v>5093</v>
      </c>
      <c r="C21" s="6" t="s">
        <v>5091</v>
      </c>
      <c r="D21" s="6" t="s">
        <v>5152</v>
      </c>
      <c r="E21" s="6" t="s">
        <v>5151</v>
      </c>
      <c r="F21" s="6" t="s">
        <v>6</v>
      </c>
      <c r="G21" s="6">
        <v>64</v>
      </c>
      <c r="H21" s="6">
        <v>26</v>
      </c>
      <c r="I21" s="6">
        <v>90</v>
      </c>
      <c r="J21" s="6" t="s">
        <v>2290</v>
      </c>
      <c r="K21" s="6">
        <v>0</v>
      </c>
      <c r="L21" s="6" t="s">
        <v>5150</v>
      </c>
      <c r="M21" s="13">
        <v>43839</v>
      </c>
      <c r="N21" s="6" t="s">
        <v>5149</v>
      </c>
      <c r="O21" s="6" t="s">
        <v>5148</v>
      </c>
      <c r="P21" s="6" t="s">
        <v>5147</v>
      </c>
      <c r="Q21" s="5" t="s">
        <v>5146</v>
      </c>
    </row>
    <row r="22" spans="1:17" ht="15.5" x14ac:dyDescent="0.35">
      <c r="A22" s="7" t="s">
        <v>4321</v>
      </c>
      <c r="B22" s="6" t="s">
        <v>5093</v>
      </c>
      <c r="C22" s="6" t="s">
        <v>5091</v>
      </c>
      <c r="D22" s="6" t="s">
        <v>5145</v>
      </c>
      <c r="E22" s="6" t="s">
        <v>5144</v>
      </c>
      <c r="F22" s="6" t="s">
        <v>6</v>
      </c>
      <c r="G22" s="6">
        <v>24</v>
      </c>
      <c r="H22" s="6">
        <v>12</v>
      </c>
      <c r="I22" s="6">
        <v>36</v>
      </c>
      <c r="J22" s="6" t="s">
        <v>2290</v>
      </c>
      <c r="K22" s="6">
        <v>0</v>
      </c>
      <c r="L22" s="6" t="s">
        <v>5143</v>
      </c>
      <c r="M22" s="13">
        <v>43815</v>
      </c>
      <c r="N22" s="6" t="s">
        <v>5142</v>
      </c>
      <c r="O22" s="6" t="s">
        <v>5141</v>
      </c>
      <c r="P22" s="6" t="s">
        <v>5140</v>
      </c>
      <c r="Q22" s="5" t="s">
        <v>5139</v>
      </c>
    </row>
    <row r="23" spans="1:17" ht="15.5" x14ac:dyDescent="0.35">
      <c r="A23" s="7" t="s">
        <v>4321</v>
      </c>
      <c r="B23" s="6" t="s">
        <v>5093</v>
      </c>
      <c r="C23" s="6" t="s">
        <v>5091</v>
      </c>
      <c r="D23" s="6" t="s">
        <v>5138</v>
      </c>
      <c r="E23" s="6" t="s">
        <v>5091</v>
      </c>
      <c r="F23" s="6" t="s">
        <v>6</v>
      </c>
      <c r="G23" s="6">
        <v>34</v>
      </c>
      <c r="H23" s="6">
        <v>18</v>
      </c>
      <c r="I23" s="6">
        <v>52</v>
      </c>
      <c r="J23" s="6" t="s">
        <v>2290</v>
      </c>
      <c r="K23" s="6">
        <v>0</v>
      </c>
      <c r="L23" s="6" t="s">
        <v>5111</v>
      </c>
      <c r="M23" s="13">
        <v>43839</v>
      </c>
      <c r="N23" s="6" t="s">
        <v>5137</v>
      </c>
      <c r="O23" s="6" t="s">
        <v>5136</v>
      </c>
      <c r="P23" s="6" t="s">
        <v>5135</v>
      </c>
      <c r="Q23" s="5" t="s">
        <v>5134</v>
      </c>
    </row>
    <row r="24" spans="1:17" ht="15.5" x14ac:dyDescent="0.35">
      <c r="A24" s="7" t="s">
        <v>4321</v>
      </c>
      <c r="B24" s="6" t="s">
        <v>5093</v>
      </c>
      <c r="C24" s="6" t="s">
        <v>5091</v>
      </c>
      <c r="D24" s="6" t="s">
        <v>5133</v>
      </c>
      <c r="E24" s="6" t="s">
        <v>5132</v>
      </c>
      <c r="F24" s="6" t="s">
        <v>6</v>
      </c>
      <c r="G24" s="6">
        <v>19</v>
      </c>
      <c r="H24" s="6">
        <v>11</v>
      </c>
      <c r="I24" s="6">
        <v>30</v>
      </c>
      <c r="J24" s="6" t="s">
        <v>2290</v>
      </c>
      <c r="K24" s="6">
        <v>0</v>
      </c>
      <c r="L24" s="6" t="s">
        <v>5131</v>
      </c>
      <c r="M24" s="13">
        <v>43839</v>
      </c>
      <c r="N24" s="6" t="s">
        <v>5130</v>
      </c>
      <c r="O24" s="6" t="s">
        <v>5129</v>
      </c>
      <c r="P24" s="6" t="s">
        <v>5128</v>
      </c>
      <c r="Q24" s="5" t="s">
        <v>5127</v>
      </c>
    </row>
    <row r="25" spans="1:17" ht="15.5" x14ac:dyDescent="0.35">
      <c r="A25" s="7" t="s">
        <v>4321</v>
      </c>
      <c r="B25" s="6" t="s">
        <v>5093</v>
      </c>
      <c r="C25" s="6" t="s">
        <v>5091</v>
      </c>
      <c r="D25" s="6" t="s">
        <v>5126</v>
      </c>
      <c r="E25" s="6" t="s">
        <v>5125</v>
      </c>
      <c r="F25" s="6" t="s">
        <v>6</v>
      </c>
      <c r="G25" s="6">
        <v>65</v>
      </c>
      <c r="H25" s="6">
        <v>46</v>
      </c>
      <c r="I25" s="6">
        <v>111</v>
      </c>
      <c r="J25" s="6" t="s">
        <v>2290</v>
      </c>
      <c r="K25" s="6">
        <v>0</v>
      </c>
      <c r="L25" s="6" t="s">
        <v>5124</v>
      </c>
      <c r="M25" s="13">
        <v>43839</v>
      </c>
      <c r="N25" s="6" t="s">
        <v>5123</v>
      </c>
      <c r="O25" s="6" t="s">
        <v>5122</v>
      </c>
      <c r="P25" s="6" t="s">
        <v>5121</v>
      </c>
      <c r="Q25" s="5" t="s">
        <v>5120</v>
      </c>
    </row>
    <row r="26" spans="1:17" ht="15.5" x14ac:dyDescent="0.35">
      <c r="A26" s="7" t="s">
        <v>4321</v>
      </c>
      <c r="B26" s="6" t="s">
        <v>5093</v>
      </c>
      <c r="C26" s="6" t="s">
        <v>5091</v>
      </c>
      <c r="D26" s="6" t="s">
        <v>5119</v>
      </c>
      <c r="E26" s="6" t="s">
        <v>5091</v>
      </c>
      <c r="F26" s="6" t="s">
        <v>6</v>
      </c>
      <c r="G26" s="6">
        <v>0</v>
      </c>
      <c r="H26" s="6">
        <v>36</v>
      </c>
      <c r="I26" s="6">
        <v>36</v>
      </c>
      <c r="J26" s="6" t="s">
        <v>2290</v>
      </c>
      <c r="K26" s="6">
        <v>0</v>
      </c>
      <c r="L26" s="6" t="s">
        <v>5118</v>
      </c>
      <c r="M26" s="13">
        <v>43838</v>
      </c>
      <c r="N26" s="6" t="s">
        <v>5117</v>
      </c>
      <c r="O26" s="6" t="s">
        <v>5116</v>
      </c>
      <c r="P26" s="6" t="s">
        <v>5115</v>
      </c>
      <c r="Q26" s="5" t="s">
        <v>5114</v>
      </c>
    </row>
    <row r="27" spans="1:17" ht="15.5" x14ac:dyDescent="0.35">
      <c r="A27" s="7" t="s">
        <v>4321</v>
      </c>
      <c r="B27" s="6" t="s">
        <v>5093</v>
      </c>
      <c r="C27" s="6" t="s">
        <v>5091</v>
      </c>
      <c r="D27" s="6" t="s">
        <v>5113</v>
      </c>
      <c r="E27" s="6" t="s">
        <v>5112</v>
      </c>
      <c r="F27" s="6" t="s">
        <v>6</v>
      </c>
      <c r="G27" s="6">
        <v>36</v>
      </c>
      <c r="H27" s="6">
        <v>8</v>
      </c>
      <c r="I27" s="6">
        <v>44</v>
      </c>
      <c r="J27" s="6" t="s">
        <v>2290</v>
      </c>
      <c r="K27" s="6">
        <v>0</v>
      </c>
      <c r="L27" s="6" t="s">
        <v>5111</v>
      </c>
      <c r="M27" s="13">
        <v>43788</v>
      </c>
      <c r="N27" s="6" t="s">
        <v>5110</v>
      </c>
      <c r="O27" s="6" t="s">
        <v>5109</v>
      </c>
      <c r="P27" s="6" t="s">
        <v>5108</v>
      </c>
      <c r="Q27" s="5" t="s">
        <v>5107</v>
      </c>
    </row>
    <row r="28" spans="1:17" ht="15.5" x14ac:dyDescent="0.35">
      <c r="A28" s="7" t="s">
        <v>4321</v>
      </c>
      <c r="B28" s="6" t="s">
        <v>5093</v>
      </c>
      <c r="C28" s="6" t="s">
        <v>5091</v>
      </c>
      <c r="D28" s="6" t="s">
        <v>5106</v>
      </c>
      <c r="E28" s="6" t="s">
        <v>5105</v>
      </c>
      <c r="F28" s="6" t="s">
        <v>6</v>
      </c>
      <c r="G28" s="6">
        <v>64</v>
      </c>
      <c r="H28" s="6">
        <v>30</v>
      </c>
      <c r="I28" s="6">
        <v>94</v>
      </c>
      <c r="J28" s="6" t="s">
        <v>2290</v>
      </c>
      <c r="K28" s="6">
        <v>0</v>
      </c>
      <c r="L28" s="6" t="s">
        <v>5104</v>
      </c>
      <c r="M28" s="13">
        <v>43788</v>
      </c>
      <c r="N28" s="6" t="s">
        <v>20</v>
      </c>
      <c r="O28" s="6" t="s">
        <v>5103</v>
      </c>
      <c r="P28" s="6" t="s">
        <v>5102</v>
      </c>
      <c r="Q28" s="5" t="s">
        <v>5101</v>
      </c>
    </row>
    <row r="29" spans="1:17" ht="15.5" x14ac:dyDescent="0.35">
      <c r="A29" s="7" t="s">
        <v>4321</v>
      </c>
      <c r="B29" s="6" t="s">
        <v>5093</v>
      </c>
      <c r="C29" s="6" t="s">
        <v>5091</v>
      </c>
      <c r="D29" s="6" t="s">
        <v>5100</v>
      </c>
      <c r="E29" s="6" t="s">
        <v>5099</v>
      </c>
      <c r="F29" s="6" t="s">
        <v>6</v>
      </c>
      <c r="G29" s="6">
        <v>70</v>
      </c>
      <c r="H29" s="6">
        <v>22</v>
      </c>
      <c r="I29" s="6">
        <v>92</v>
      </c>
      <c r="J29" s="6" t="s">
        <v>2290</v>
      </c>
      <c r="K29" s="6">
        <v>0</v>
      </c>
      <c r="L29" s="6" t="s">
        <v>5098</v>
      </c>
      <c r="M29" s="13">
        <v>43788</v>
      </c>
      <c r="N29" s="6" t="s">
        <v>5097</v>
      </c>
      <c r="O29" s="6" t="s">
        <v>5096</v>
      </c>
      <c r="P29" s="6" t="s">
        <v>5095</v>
      </c>
      <c r="Q29" s="5" t="s">
        <v>5094</v>
      </c>
    </row>
    <row r="30" spans="1:17" ht="15.5" x14ac:dyDescent="0.35">
      <c r="A30" s="7" t="s">
        <v>4321</v>
      </c>
      <c r="B30" s="6" t="s">
        <v>5093</v>
      </c>
      <c r="C30" s="6" t="s">
        <v>5091</v>
      </c>
      <c r="D30" s="6" t="s">
        <v>5092</v>
      </c>
      <c r="E30" s="6" t="s">
        <v>5091</v>
      </c>
      <c r="F30" s="6" t="s">
        <v>6</v>
      </c>
      <c r="G30" s="6">
        <v>41</v>
      </c>
      <c r="H30" s="6">
        <v>19</v>
      </c>
      <c r="I30" s="6">
        <v>60</v>
      </c>
      <c r="J30" s="6" t="s">
        <v>2290</v>
      </c>
      <c r="K30" s="6">
        <v>0</v>
      </c>
      <c r="L30" s="6" t="s">
        <v>5090</v>
      </c>
      <c r="M30" s="13">
        <v>43789</v>
      </c>
      <c r="N30" s="6" t="s">
        <v>5089</v>
      </c>
      <c r="O30" s="6" t="s">
        <v>5088</v>
      </c>
      <c r="P30" s="6" t="s">
        <v>5087</v>
      </c>
      <c r="Q30" s="5" t="s">
        <v>5086</v>
      </c>
    </row>
    <row r="31" spans="1:17" ht="15.5" x14ac:dyDescent="0.35">
      <c r="A31" s="7" t="s">
        <v>4321</v>
      </c>
      <c r="B31" s="6" t="s">
        <v>5028</v>
      </c>
      <c r="C31" s="6" t="s">
        <v>5027</v>
      </c>
      <c r="D31" s="6" t="s">
        <v>5085</v>
      </c>
      <c r="E31" s="6" t="s">
        <v>5084</v>
      </c>
      <c r="F31" s="6" t="s">
        <v>6</v>
      </c>
      <c r="G31" s="6">
        <v>83</v>
      </c>
      <c r="H31" s="6">
        <v>57</v>
      </c>
      <c r="I31" s="6">
        <v>140</v>
      </c>
      <c r="J31" s="6" t="s">
        <v>2290</v>
      </c>
      <c r="K31" s="6">
        <v>0</v>
      </c>
      <c r="L31" s="6" t="s">
        <v>3090</v>
      </c>
      <c r="M31" s="13">
        <v>43788</v>
      </c>
      <c r="N31" s="6" t="s">
        <v>5083</v>
      </c>
      <c r="O31" s="6" t="s">
        <v>5082</v>
      </c>
      <c r="P31" s="6" t="s">
        <v>5081</v>
      </c>
      <c r="Q31" s="5" t="s">
        <v>5080</v>
      </c>
    </row>
    <row r="32" spans="1:17" ht="15.5" x14ac:dyDescent="0.35">
      <c r="A32" s="7" t="s">
        <v>4321</v>
      </c>
      <c r="B32" s="6" t="s">
        <v>5028</v>
      </c>
      <c r="C32" s="6" t="s">
        <v>5027</v>
      </c>
      <c r="D32" s="6" t="s">
        <v>5079</v>
      </c>
      <c r="E32" s="6" t="s">
        <v>5027</v>
      </c>
      <c r="F32" s="6" t="s">
        <v>6</v>
      </c>
      <c r="G32" s="6">
        <v>202</v>
      </c>
      <c r="H32" s="6">
        <v>133</v>
      </c>
      <c r="I32" s="6">
        <v>335</v>
      </c>
      <c r="J32" s="6" t="s">
        <v>2290</v>
      </c>
      <c r="K32" s="6">
        <v>0</v>
      </c>
      <c r="L32" s="6" t="s">
        <v>5078</v>
      </c>
      <c r="M32" s="13">
        <v>43872</v>
      </c>
      <c r="N32" s="6" t="s">
        <v>5077</v>
      </c>
      <c r="O32" s="6" t="s">
        <v>5076</v>
      </c>
      <c r="P32" s="6" t="s">
        <v>5075</v>
      </c>
      <c r="Q32" s="5" t="s">
        <v>5074</v>
      </c>
    </row>
    <row r="33" spans="1:17" ht="15.5" x14ac:dyDescent="0.35">
      <c r="A33" s="7" t="s">
        <v>4321</v>
      </c>
      <c r="B33" s="6" t="s">
        <v>5028</v>
      </c>
      <c r="C33" s="6" t="s">
        <v>5027</v>
      </c>
      <c r="D33" s="6" t="s">
        <v>5073</v>
      </c>
      <c r="E33" s="6" t="s">
        <v>5072</v>
      </c>
      <c r="F33" s="6" t="s">
        <v>6</v>
      </c>
      <c r="G33" s="6">
        <v>133</v>
      </c>
      <c r="H33" s="6">
        <v>79</v>
      </c>
      <c r="I33" s="6">
        <v>212</v>
      </c>
      <c r="J33" s="6" t="s">
        <v>2290</v>
      </c>
      <c r="K33" s="6">
        <v>0</v>
      </c>
      <c r="L33" s="6" t="s">
        <v>5071</v>
      </c>
      <c r="M33" s="14" t="s">
        <v>3609</v>
      </c>
      <c r="N33" s="6" t="s">
        <v>5070</v>
      </c>
      <c r="O33" s="6" t="s">
        <v>5069</v>
      </c>
      <c r="P33" s="6" t="s">
        <v>2290</v>
      </c>
      <c r="Q33" s="5" t="s">
        <v>2290</v>
      </c>
    </row>
    <row r="34" spans="1:17" ht="15.5" x14ac:dyDescent="0.35">
      <c r="A34" s="7" t="s">
        <v>4321</v>
      </c>
      <c r="B34" s="6" t="s">
        <v>5028</v>
      </c>
      <c r="C34" s="6" t="s">
        <v>5027</v>
      </c>
      <c r="D34" s="6" t="s">
        <v>5068</v>
      </c>
      <c r="E34" s="6" t="s">
        <v>5067</v>
      </c>
      <c r="F34" s="6" t="s">
        <v>6</v>
      </c>
      <c r="G34" s="6">
        <v>93</v>
      </c>
      <c r="H34" s="6">
        <v>59</v>
      </c>
      <c r="I34" s="6">
        <v>152</v>
      </c>
      <c r="J34" s="6" t="s">
        <v>2290</v>
      </c>
      <c r="K34" s="6">
        <v>0</v>
      </c>
      <c r="L34" s="6" t="s">
        <v>5066</v>
      </c>
      <c r="M34" s="13">
        <v>43747</v>
      </c>
      <c r="N34" s="6" t="s">
        <v>5065</v>
      </c>
      <c r="O34" s="6" t="s">
        <v>5064</v>
      </c>
      <c r="P34" s="6" t="s">
        <v>5063</v>
      </c>
      <c r="Q34" s="5" t="s">
        <v>5062</v>
      </c>
    </row>
    <row r="35" spans="1:17" ht="15.5" x14ac:dyDescent="0.35">
      <c r="A35" s="7" t="s">
        <v>4321</v>
      </c>
      <c r="B35" s="6" t="s">
        <v>5028</v>
      </c>
      <c r="C35" s="6" t="s">
        <v>5027</v>
      </c>
      <c r="D35" s="6" t="s">
        <v>5061</v>
      </c>
      <c r="E35" s="6" t="s">
        <v>5025</v>
      </c>
      <c r="F35" s="6" t="s">
        <v>6</v>
      </c>
      <c r="G35" s="6">
        <v>44</v>
      </c>
      <c r="H35" s="6">
        <v>21</v>
      </c>
      <c r="I35" s="6">
        <v>65</v>
      </c>
      <c r="J35" s="6" t="s">
        <v>2290</v>
      </c>
      <c r="K35" s="6">
        <v>0</v>
      </c>
      <c r="L35" s="6" t="s">
        <v>5060</v>
      </c>
      <c r="M35" s="13">
        <v>43788</v>
      </c>
      <c r="N35" s="6" t="s">
        <v>5059</v>
      </c>
      <c r="O35" s="6" t="s">
        <v>5058</v>
      </c>
      <c r="P35" s="6" t="s">
        <v>5057</v>
      </c>
      <c r="Q35" s="5" t="s">
        <v>5056</v>
      </c>
    </row>
    <row r="36" spans="1:17" ht="15.5" x14ac:dyDescent="0.35">
      <c r="A36" s="7" t="s">
        <v>4321</v>
      </c>
      <c r="B36" s="6" t="s">
        <v>5028</v>
      </c>
      <c r="C36" s="6" t="s">
        <v>5027</v>
      </c>
      <c r="D36" s="6" t="s">
        <v>5055</v>
      </c>
      <c r="E36" s="6" t="s">
        <v>5054</v>
      </c>
      <c r="F36" s="6" t="s">
        <v>6</v>
      </c>
      <c r="G36" s="6">
        <v>31</v>
      </c>
      <c r="H36" s="6">
        <v>34</v>
      </c>
      <c r="I36" s="6">
        <v>65</v>
      </c>
      <c r="J36" s="6" t="s">
        <v>2290</v>
      </c>
      <c r="K36" s="6">
        <v>0</v>
      </c>
      <c r="L36" s="6" t="s">
        <v>5053</v>
      </c>
      <c r="M36" s="13">
        <v>41624</v>
      </c>
      <c r="N36" s="6" t="s">
        <v>5052</v>
      </c>
      <c r="O36" s="6" t="s">
        <v>5051</v>
      </c>
      <c r="P36" s="6" t="s">
        <v>5050</v>
      </c>
      <c r="Q36" s="5" t="s">
        <v>5049</v>
      </c>
    </row>
    <row r="37" spans="1:17" ht="15.5" x14ac:dyDescent="0.35">
      <c r="A37" s="7" t="s">
        <v>4321</v>
      </c>
      <c r="B37" s="6" t="s">
        <v>5028</v>
      </c>
      <c r="C37" s="6" t="s">
        <v>5027</v>
      </c>
      <c r="D37" s="6" t="s">
        <v>5048</v>
      </c>
      <c r="E37" s="6" t="s">
        <v>5047</v>
      </c>
      <c r="F37" s="6" t="s">
        <v>6</v>
      </c>
      <c r="G37" s="6">
        <v>157</v>
      </c>
      <c r="H37" s="6">
        <v>164</v>
      </c>
      <c r="I37" s="6">
        <v>321</v>
      </c>
      <c r="J37" s="6" t="s">
        <v>2290</v>
      </c>
      <c r="K37" s="6">
        <v>0</v>
      </c>
      <c r="L37" s="6" t="s">
        <v>5046</v>
      </c>
      <c r="M37" s="13">
        <v>43728</v>
      </c>
      <c r="N37" s="6" t="s">
        <v>5045</v>
      </c>
      <c r="O37" s="6" t="s">
        <v>5044</v>
      </c>
      <c r="P37" s="6" t="s">
        <v>5043</v>
      </c>
      <c r="Q37" s="5" t="s">
        <v>5042</v>
      </c>
    </row>
    <row r="38" spans="1:17" ht="15.5" x14ac:dyDescent="0.35">
      <c r="A38" s="7" t="s">
        <v>4321</v>
      </c>
      <c r="B38" s="6" t="s">
        <v>5028</v>
      </c>
      <c r="C38" s="6" t="s">
        <v>5027</v>
      </c>
      <c r="D38" s="6" t="s">
        <v>5041</v>
      </c>
      <c r="E38" s="6" t="s">
        <v>5040</v>
      </c>
      <c r="F38" s="6" t="s">
        <v>6</v>
      </c>
      <c r="G38" s="6">
        <v>125</v>
      </c>
      <c r="H38" s="6">
        <v>52</v>
      </c>
      <c r="I38" s="6">
        <v>177</v>
      </c>
      <c r="J38" s="6" t="s">
        <v>2290</v>
      </c>
      <c r="K38" s="6">
        <v>0</v>
      </c>
      <c r="L38" s="6" t="s">
        <v>5039</v>
      </c>
      <c r="M38" s="13">
        <v>43728</v>
      </c>
      <c r="N38" s="6" t="s">
        <v>5038</v>
      </c>
      <c r="O38" s="6" t="s">
        <v>5037</v>
      </c>
      <c r="P38" s="6" t="s">
        <v>5036</v>
      </c>
      <c r="Q38" s="5" t="s">
        <v>5035</v>
      </c>
    </row>
    <row r="39" spans="1:17" ht="15.5" x14ac:dyDescent="0.35">
      <c r="A39" s="7" t="s">
        <v>4321</v>
      </c>
      <c r="B39" s="6" t="s">
        <v>5028</v>
      </c>
      <c r="C39" s="6" t="s">
        <v>5027</v>
      </c>
      <c r="D39" s="6" t="s">
        <v>5034</v>
      </c>
      <c r="E39" s="6" t="s">
        <v>5025</v>
      </c>
      <c r="F39" s="6" t="s">
        <v>6</v>
      </c>
      <c r="G39" s="6">
        <v>108</v>
      </c>
      <c r="H39" s="6">
        <v>93</v>
      </c>
      <c r="I39" s="6">
        <v>201</v>
      </c>
      <c r="J39" s="6" t="s">
        <v>2290</v>
      </c>
      <c r="K39" s="6">
        <v>0</v>
      </c>
      <c r="L39" s="6" t="s">
        <v>5033</v>
      </c>
      <c r="M39" s="13">
        <v>43720</v>
      </c>
      <c r="N39" s="6" t="s">
        <v>5032</v>
      </c>
      <c r="O39" s="6" t="s">
        <v>5031</v>
      </c>
      <c r="P39" s="6" t="s">
        <v>5030</v>
      </c>
      <c r="Q39" s="5" t="s">
        <v>5029</v>
      </c>
    </row>
    <row r="40" spans="1:17" ht="15.5" x14ac:dyDescent="0.35">
      <c r="A40" s="7" t="s">
        <v>4321</v>
      </c>
      <c r="B40" s="6" t="s">
        <v>5028</v>
      </c>
      <c r="C40" s="6" t="s">
        <v>5027</v>
      </c>
      <c r="D40" s="6" t="s">
        <v>5026</v>
      </c>
      <c r="E40" s="6" t="s">
        <v>5025</v>
      </c>
      <c r="F40" s="6" t="s">
        <v>6</v>
      </c>
      <c r="G40" s="6">
        <v>28</v>
      </c>
      <c r="H40" s="6">
        <v>12</v>
      </c>
      <c r="I40" s="6">
        <v>40</v>
      </c>
      <c r="J40" s="6" t="s">
        <v>2290</v>
      </c>
      <c r="K40" s="6">
        <v>0</v>
      </c>
      <c r="L40" s="6" t="s">
        <v>5024</v>
      </c>
      <c r="M40" s="13">
        <v>43808</v>
      </c>
      <c r="N40" s="6" t="s">
        <v>5023</v>
      </c>
      <c r="O40" s="6" t="s">
        <v>4957</v>
      </c>
      <c r="P40" s="6" t="s">
        <v>5022</v>
      </c>
      <c r="Q40" s="5" t="s">
        <v>4955</v>
      </c>
    </row>
    <row r="41" spans="1:17" ht="15.5" x14ac:dyDescent="0.35">
      <c r="A41" s="7" t="s">
        <v>4321</v>
      </c>
      <c r="B41" s="6" t="s">
        <v>4948</v>
      </c>
      <c r="C41" s="6" t="s">
        <v>4947</v>
      </c>
      <c r="D41" s="6" t="s">
        <v>5021</v>
      </c>
      <c r="E41" s="6" t="s">
        <v>5020</v>
      </c>
      <c r="F41" s="6" t="s">
        <v>6</v>
      </c>
      <c r="G41" s="6">
        <v>19</v>
      </c>
      <c r="H41" s="6">
        <v>14</v>
      </c>
      <c r="I41" s="6">
        <v>33</v>
      </c>
      <c r="J41" s="6" t="s">
        <v>2290</v>
      </c>
      <c r="K41" s="6">
        <v>0</v>
      </c>
      <c r="L41" s="6" t="s">
        <v>5019</v>
      </c>
      <c r="M41" s="13">
        <v>44175</v>
      </c>
      <c r="N41" s="6" t="s">
        <v>5018</v>
      </c>
      <c r="O41" s="6" t="s">
        <v>5017</v>
      </c>
      <c r="P41" s="6" t="s">
        <v>5016</v>
      </c>
      <c r="Q41" s="5" t="s">
        <v>5015</v>
      </c>
    </row>
    <row r="42" spans="1:17" ht="15.5" x14ac:dyDescent="0.35">
      <c r="A42" s="7" t="s">
        <v>4321</v>
      </c>
      <c r="B42" s="6" t="s">
        <v>4948</v>
      </c>
      <c r="C42" s="6" t="s">
        <v>4947</v>
      </c>
      <c r="D42" s="6" t="s">
        <v>5014</v>
      </c>
      <c r="E42" s="6" t="s">
        <v>5008</v>
      </c>
      <c r="F42" s="6" t="s">
        <v>6</v>
      </c>
      <c r="G42" s="6">
        <v>12</v>
      </c>
      <c r="H42" s="6">
        <v>8</v>
      </c>
      <c r="I42" s="6">
        <v>20</v>
      </c>
      <c r="J42" s="6" t="s">
        <v>2290</v>
      </c>
      <c r="K42" s="6">
        <v>0</v>
      </c>
      <c r="L42" s="6" t="s">
        <v>5002</v>
      </c>
      <c r="M42" s="13">
        <v>43815</v>
      </c>
      <c r="N42" s="6" t="s">
        <v>5013</v>
      </c>
      <c r="O42" s="6" t="s">
        <v>5012</v>
      </c>
      <c r="P42" s="6" t="s">
        <v>5011</v>
      </c>
      <c r="Q42" s="5" t="s">
        <v>5010</v>
      </c>
    </row>
    <row r="43" spans="1:17" ht="15.5" x14ac:dyDescent="0.35">
      <c r="A43" s="7" t="s">
        <v>4321</v>
      </c>
      <c r="B43" s="6" t="s">
        <v>4948</v>
      </c>
      <c r="C43" s="6" t="s">
        <v>4947</v>
      </c>
      <c r="D43" s="6" t="s">
        <v>5009</v>
      </c>
      <c r="E43" s="6" t="s">
        <v>5008</v>
      </c>
      <c r="F43" s="6" t="s">
        <v>6</v>
      </c>
      <c r="G43" s="6">
        <v>24</v>
      </c>
      <c r="H43" s="6">
        <v>6</v>
      </c>
      <c r="I43" s="6">
        <v>30</v>
      </c>
      <c r="J43" s="6" t="s">
        <v>2290</v>
      </c>
      <c r="K43" s="6">
        <v>0</v>
      </c>
      <c r="L43" s="6" t="s">
        <v>5007</v>
      </c>
      <c r="M43" s="13">
        <v>43815</v>
      </c>
      <c r="N43" s="6" t="s">
        <v>4688</v>
      </c>
      <c r="O43" s="6" t="s">
        <v>5006</v>
      </c>
      <c r="P43" s="6" t="s">
        <v>5005</v>
      </c>
      <c r="Q43" s="5" t="s">
        <v>5004</v>
      </c>
    </row>
    <row r="44" spans="1:17" ht="15.5" x14ac:dyDescent="0.35">
      <c r="A44" s="7" t="s">
        <v>4321</v>
      </c>
      <c r="B44" s="6" t="s">
        <v>4948</v>
      </c>
      <c r="C44" s="6" t="s">
        <v>4947</v>
      </c>
      <c r="D44" s="6" t="s">
        <v>5003</v>
      </c>
      <c r="E44" s="6" t="s">
        <v>4645</v>
      </c>
      <c r="F44" s="6" t="s">
        <v>6</v>
      </c>
      <c r="G44" s="6">
        <v>153</v>
      </c>
      <c r="H44" s="6">
        <v>85</v>
      </c>
      <c r="I44" s="6">
        <v>238</v>
      </c>
      <c r="J44" s="6" t="s">
        <v>2290</v>
      </c>
      <c r="K44" s="6">
        <v>0</v>
      </c>
      <c r="L44" s="6" t="s">
        <v>5002</v>
      </c>
      <c r="M44" s="13">
        <v>43760</v>
      </c>
      <c r="N44" s="6" t="s">
        <v>5001</v>
      </c>
      <c r="O44" s="6" t="s">
        <v>5000</v>
      </c>
      <c r="P44" s="6" t="s">
        <v>4999</v>
      </c>
      <c r="Q44" s="5" t="s">
        <v>4998</v>
      </c>
    </row>
    <row r="45" spans="1:17" ht="15.5" x14ac:dyDescent="0.35">
      <c r="A45" s="7" t="s">
        <v>4321</v>
      </c>
      <c r="B45" s="6" t="s">
        <v>4948</v>
      </c>
      <c r="C45" s="6" t="s">
        <v>4947</v>
      </c>
      <c r="D45" s="6" t="s">
        <v>4997</v>
      </c>
      <c r="E45" s="6" t="s">
        <v>4945</v>
      </c>
      <c r="F45" s="6" t="s">
        <v>6</v>
      </c>
      <c r="G45" s="6">
        <v>24</v>
      </c>
      <c r="H45" s="6">
        <v>1</v>
      </c>
      <c r="I45" s="6">
        <v>25</v>
      </c>
      <c r="J45" s="6" t="s">
        <v>2290</v>
      </c>
      <c r="K45" s="6">
        <v>0</v>
      </c>
      <c r="L45" s="6" t="s">
        <v>4996</v>
      </c>
      <c r="M45" s="13">
        <v>43985</v>
      </c>
      <c r="N45" s="6" t="s">
        <v>4995</v>
      </c>
      <c r="O45" s="6" t="s">
        <v>4994</v>
      </c>
      <c r="P45" s="6" t="s">
        <v>4993</v>
      </c>
      <c r="Q45" s="5" t="s">
        <v>4992</v>
      </c>
    </row>
    <row r="46" spans="1:17" ht="15.5" x14ac:dyDescent="0.35">
      <c r="A46" s="7" t="s">
        <v>4321</v>
      </c>
      <c r="B46" s="6" t="s">
        <v>4948</v>
      </c>
      <c r="C46" s="6" t="s">
        <v>4947</v>
      </c>
      <c r="D46" s="6" t="s">
        <v>4991</v>
      </c>
      <c r="E46" s="6" t="s">
        <v>4990</v>
      </c>
      <c r="F46" s="6" t="s">
        <v>6</v>
      </c>
      <c r="G46" s="6">
        <v>24</v>
      </c>
      <c r="H46" s="6">
        <v>8</v>
      </c>
      <c r="I46" s="6">
        <v>32</v>
      </c>
      <c r="J46" s="6" t="s">
        <v>2290</v>
      </c>
      <c r="K46" s="6">
        <v>0</v>
      </c>
      <c r="L46" s="6" t="s">
        <v>4989</v>
      </c>
      <c r="M46" s="13">
        <v>44114</v>
      </c>
      <c r="N46" s="6" t="s">
        <v>4988</v>
      </c>
      <c r="O46" s="6" t="s">
        <v>4987</v>
      </c>
      <c r="P46" s="6" t="s">
        <v>4986</v>
      </c>
      <c r="Q46" s="5" t="s">
        <v>4985</v>
      </c>
    </row>
    <row r="47" spans="1:17" ht="15.5" x14ac:dyDescent="0.35">
      <c r="A47" s="7" t="s">
        <v>4321</v>
      </c>
      <c r="B47" s="6" t="s">
        <v>4948</v>
      </c>
      <c r="C47" s="6" t="s">
        <v>4947</v>
      </c>
      <c r="D47" s="6" t="s">
        <v>4984</v>
      </c>
      <c r="E47" s="6" t="s">
        <v>4983</v>
      </c>
      <c r="F47" s="6" t="s">
        <v>6</v>
      </c>
      <c r="G47" s="6">
        <v>43</v>
      </c>
      <c r="H47" s="6">
        <v>17</v>
      </c>
      <c r="I47" s="6">
        <v>60</v>
      </c>
      <c r="J47" s="6" t="s">
        <v>2290</v>
      </c>
      <c r="K47" s="6">
        <v>0</v>
      </c>
      <c r="L47" s="6" t="s">
        <v>4982</v>
      </c>
      <c r="M47" s="13">
        <v>43838</v>
      </c>
      <c r="N47" s="6" t="s">
        <v>4981</v>
      </c>
      <c r="O47" s="6" t="s">
        <v>4980</v>
      </c>
      <c r="P47" s="6" t="s">
        <v>4979</v>
      </c>
      <c r="Q47" s="5" t="s">
        <v>4978</v>
      </c>
    </row>
    <row r="48" spans="1:17" ht="15.5" x14ac:dyDescent="0.35">
      <c r="A48" s="7" t="s">
        <v>4321</v>
      </c>
      <c r="B48" s="6" t="s">
        <v>4948</v>
      </c>
      <c r="C48" s="6" t="s">
        <v>4947</v>
      </c>
      <c r="D48" s="6" t="s">
        <v>4977</v>
      </c>
      <c r="E48" s="6" t="s">
        <v>4976</v>
      </c>
      <c r="F48" s="6" t="s">
        <v>6</v>
      </c>
      <c r="G48" s="6">
        <v>60</v>
      </c>
      <c r="H48" s="6">
        <v>30</v>
      </c>
      <c r="I48" s="6">
        <v>90</v>
      </c>
      <c r="J48" s="6" t="s">
        <v>2290</v>
      </c>
      <c r="K48" s="6">
        <v>0</v>
      </c>
      <c r="L48" s="6" t="s">
        <v>4975</v>
      </c>
      <c r="M48" s="13">
        <v>43817</v>
      </c>
      <c r="N48" s="6" t="s">
        <v>4974</v>
      </c>
      <c r="O48" s="6" t="s">
        <v>4973</v>
      </c>
      <c r="P48" s="6" t="s">
        <v>4972</v>
      </c>
      <c r="Q48" s="5" t="s">
        <v>4971</v>
      </c>
    </row>
    <row r="49" spans="1:17" ht="15.5" x14ac:dyDescent="0.35">
      <c r="A49" s="7" t="s">
        <v>4321</v>
      </c>
      <c r="B49" s="6" t="s">
        <v>4948</v>
      </c>
      <c r="C49" s="6" t="s">
        <v>4947</v>
      </c>
      <c r="D49" s="6" t="s">
        <v>4970</v>
      </c>
      <c r="E49" s="6" t="s">
        <v>4953</v>
      </c>
      <c r="F49" s="6" t="s">
        <v>6</v>
      </c>
      <c r="G49" s="6">
        <v>20</v>
      </c>
      <c r="H49" s="6">
        <v>16</v>
      </c>
      <c r="I49" s="6">
        <v>36</v>
      </c>
      <c r="J49" s="6" t="s">
        <v>2290</v>
      </c>
      <c r="K49" s="6">
        <v>0</v>
      </c>
      <c r="L49" s="6" t="s">
        <v>4969</v>
      </c>
      <c r="M49" s="13">
        <v>43788</v>
      </c>
      <c r="N49" s="6" t="s">
        <v>4968</v>
      </c>
      <c r="O49" s="6" t="s">
        <v>4967</v>
      </c>
      <c r="P49" s="6" t="s">
        <v>4966</v>
      </c>
      <c r="Q49" s="5" t="s">
        <v>4965</v>
      </c>
    </row>
    <row r="50" spans="1:17" ht="15.5" x14ac:dyDescent="0.35">
      <c r="A50" s="7" t="s">
        <v>4321</v>
      </c>
      <c r="B50" s="6" t="s">
        <v>4948</v>
      </c>
      <c r="C50" s="6" t="s">
        <v>4947</v>
      </c>
      <c r="D50" s="6" t="s">
        <v>4964</v>
      </c>
      <c r="E50" s="6" t="s">
        <v>4953</v>
      </c>
      <c r="F50" s="6" t="s">
        <v>6</v>
      </c>
      <c r="G50" s="6">
        <v>16</v>
      </c>
      <c r="H50" s="6">
        <v>12</v>
      </c>
      <c r="I50" s="6">
        <v>28</v>
      </c>
      <c r="J50" s="6" t="s">
        <v>2290</v>
      </c>
      <c r="K50" s="6">
        <v>0</v>
      </c>
      <c r="L50" s="6" t="s">
        <v>4963</v>
      </c>
      <c r="M50" s="13">
        <v>43788</v>
      </c>
      <c r="N50" s="6" t="s">
        <v>4962</v>
      </c>
      <c r="O50" s="6" t="s">
        <v>4961</v>
      </c>
      <c r="P50" s="6" t="s">
        <v>51</v>
      </c>
      <c r="Q50" s="5" t="s">
        <v>4960</v>
      </c>
    </row>
    <row r="51" spans="1:17" ht="15.5" x14ac:dyDescent="0.35">
      <c r="A51" s="7" t="s">
        <v>4321</v>
      </c>
      <c r="B51" s="6" t="s">
        <v>4948</v>
      </c>
      <c r="C51" s="6" t="s">
        <v>4947</v>
      </c>
      <c r="D51" s="6" t="s">
        <v>4959</v>
      </c>
      <c r="E51" s="6" t="s">
        <v>4953</v>
      </c>
      <c r="F51" s="6" t="s">
        <v>6</v>
      </c>
      <c r="G51" s="6">
        <v>17</v>
      </c>
      <c r="H51" s="6">
        <v>19</v>
      </c>
      <c r="I51" s="6">
        <v>36</v>
      </c>
      <c r="J51" s="6" t="s">
        <v>2290</v>
      </c>
      <c r="K51" s="6">
        <v>0</v>
      </c>
      <c r="L51" s="6" t="s">
        <v>4958</v>
      </c>
      <c r="M51" s="13">
        <v>43788</v>
      </c>
      <c r="N51" s="6" t="s">
        <v>224</v>
      </c>
      <c r="O51" s="6" t="s">
        <v>4957</v>
      </c>
      <c r="P51" s="6" t="s">
        <v>4956</v>
      </c>
      <c r="Q51" s="5" t="s">
        <v>4955</v>
      </c>
    </row>
    <row r="52" spans="1:17" ht="15.5" x14ac:dyDescent="0.35">
      <c r="A52" s="7" t="s">
        <v>4321</v>
      </c>
      <c r="B52" s="6" t="s">
        <v>4948</v>
      </c>
      <c r="C52" s="6" t="s">
        <v>4947</v>
      </c>
      <c r="D52" s="6" t="s">
        <v>4954</v>
      </c>
      <c r="E52" s="6" t="s">
        <v>4953</v>
      </c>
      <c r="F52" s="6" t="s">
        <v>6</v>
      </c>
      <c r="G52" s="6">
        <v>27</v>
      </c>
      <c r="H52" s="6">
        <v>7</v>
      </c>
      <c r="I52" s="6">
        <v>34</v>
      </c>
      <c r="J52" s="6" t="s">
        <v>2290</v>
      </c>
      <c r="K52" s="6">
        <v>0</v>
      </c>
      <c r="L52" s="6" t="s">
        <v>4952</v>
      </c>
      <c r="M52" s="13">
        <v>43816</v>
      </c>
      <c r="N52" s="6" t="s">
        <v>2508</v>
      </c>
      <c r="O52" s="6" t="s">
        <v>4951</v>
      </c>
      <c r="P52" s="6" t="s">
        <v>4950</v>
      </c>
      <c r="Q52" s="5" t="s">
        <v>4949</v>
      </c>
    </row>
    <row r="53" spans="1:17" ht="15.5" x14ac:dyDescent="0.35">
      <c r="A53" s="7" t="s">
        <v>4321</v>
      </c>
      <c r="B53" s="6" t="s">
        <v>4948</v>
      </c>
      <c r="C53" s="6" t="s">
        <v>4947</v>
      </c>
      <c r="D53" s="6" t="s">
        <v>4946</v>
      </c>
      <c r="E53" s="6" t="s">
        <v>4945</v>
      </c>
      <c r="F53" s="6" t="s">
        <v>6</v>
      </c>
      <c r="G53" s="6">
        <v>121</v>
      </c>
      <c r="H53" s="6">
        <v>62</v>
      </c>
      <c r="I53" s="6">
        <v>183</v>
      </c>
      <c r="J53" s="6" t="s">
        <v>2290</v>
      </c>
      <c r="K53" s="6">
        <v>0</v>
      </c>
      <c r="L53" s="6" t="s">
        <v>4944</v>
      </c>
      <c r="M53" s="13">
        <v>43788</v>
      </c>
      <c r="N53" s="6" t="s">
        <v>4943</v>
      </c>
      <c r="O53" s="6" t="s">
        <v>4942</v>
      </c>
      <c r="P53" s="6" t="s">
        <v>4941</v>
      </c>
      <c r="Q53" s="5" t="s">
        <v>4940</v>
      </c>
    </row>
    <row r="54" spans="1:17" ht="15.5" x14ac:dyDescent="0.35">
      <c r="A54" s="7" t="s">
        <v>4321</v>
      </c>
      <c r="B54" s="6" t="s">
        <v>4928</v>
      </c>
      <c r="C54" s="6" t="s">
        <v>4927</v>
      </c>
      <c r="D54" s="6" t="s">
        <v>4939</v>
      </c>
      <c r="E54" s="6" t="s">
        <v>4938</v>
      </c>
      <c r="F54" s="6" t="s">
        <v>6</v>
      </c>
      <c r="G54" s="6">
        <v>40</v>
      </c>
      <c r="H54" s="6">
        <v>55</v>
      </c>
      <c r="I54" s="6">
        <v>95</v>
      </c>
      <c r="J54" s="6" t="s">
        <v>2290</v>
      </c>
      <c r="K54" s="6">
        <v>0</v>
      </c>
      <c r="L54" s="6" t="s">
        <v>4937</v>
      </c>
      <c r="M54" s="13">
        <v>44274</v>
      </c>
      <c r="N54" s="6" t="s">
        <v>4626</v>
      </c>
      <c r="O54" s="6" t="s">
        <v>2290</v>
      </c>
      <c r="P54" s="6" t="s">
        <v>4936</v>
      </c>
      <c r="Q54" s="5" t="s">
        <v>4935</v>
      </c>
    </row>
    <row r="55" spans="1:17" ht="15.5" x14ac:dyDescent="0.35">
      <c r="A55" s="7" t="s">
        <v>4321</v>
      </c>
      <c r="B55" s="6" t="s">
        <v>4928</v>
      </c>
      <c r="C55" s="6" t="s">
        <v>4927</v>
      </c>
      <c r="D55" s="6" t="s">
        <v>4934</v>
      </c>
      <c r="E55" s="6" t="s">
        <v>4925</v>
      </c>
      <c r="F55" s="6" t="s">
        <v>6</v>
      </c>
      <c r="G55" s="6">
        <v>28</v>
      </c>
      <c r="H55" s="6">
        <v>38</v>
      </c>
      <c r="I55" s="6">
        <v>66</v>
      </c>
      <c r="J55" s="6" t="s">
        <v>2290</v>
      </c>
      <c r="K55" s="6">
        <v>0</v>
      </c>
      <c r="L55" s="6" t="s">
        <v>4933</v>
      </c>
      <c r="M55" s="13">
        <v>43788</v>
      </c>
      <c r="N55" s="6" t="s">
        <v>4932</v>
      </c>
      <c r="O55" s="6" t="s">
        <v>4931</v>
      </c>
      <c r="P55" s="6" t="s">
        <v>4930</v>
      </c>
      <c r="Q55" s="5" t="s">
        <v>4929</v>
      </c>
    </row>
    <row r="56" spans="1:17" ht="15.5" x14ac:dyDescent="0.35">
      <c r="A56" s="7" t="s">
        <v>4321</v>
      </c>
      <c r="B56" s="6" t="s">
        <v>4928</v>
      </c>
      <c r="C56" s="6" t="s">
        <v>4927</v>
      </c>
      <c r="D56" s="6" t="s">
        <v>4926</v>
      </c>
      <c r="E56" s="6" t="s">
        <v>4925</v>
      </c>
      <c r="F56" s="6" t="s">
        <v>6</v>
      </c>
      <c r="G56" s="6">
        <v>89</v>
      </c>
      <c r="H56" s="6">
        <v>106</v>
      </c>
      <c r="I56" s="6">
        <v>195</v>
      </c>
      <c r="J56" s="6" t="s">
        <v>2290</v>
      </c>
      <c r="K56" s="6">
        <v>0</v>
      </c>
      <c r="L56" s="6" t="s">
        <v>4924</v>
      </c>
      <c r="M56" s="13">
        <v>43747</v>
      </c>
      <c r="N56" s="6" t="s">
        <v>4923</v>
      </c>
      <c r="O56" s="6" t="s">
        <v>4922</v>
      </c>
      <c r="P56" s="6" t="s">
        <v>4305</v>
      </c>
      <c r="Q56" s="5" t="s">
        <v>4921</v>
      </c>
    </row>
    <row r="57" spans="1:17" ht="15.5" x14ac:dyDescent="0.35">
      <c r="A57" s="7" t="s">
        <v>4321</v>
      </c>
      <c r="B57" s="6" t="s">
        <v>4914</v>
      </c>
      <c r="C57" s="6" t="s">
        <v>4913</v>
      </c>
      <c r="D57" s="6" t="s">
        <v>2781</v>
      </c>
      <c r="E57" s="6" t="s">
        <v>4920</v>
      </c>
      <c r="F57" s="6" t="s">
        <v>6</v>
      </c>
      <c r="G57" s="6">
        <v>25</v>
      </c>
      <c r="H57" s="6">
        <v>13</v>
      </c>
      <c r="I57" s="6">
        <v>38</v>
      </c>
      <c r="J57" s="6" t="s">
        <v>2290</v>
      </c>
      <c r="K57" s="6">
        <v>0</v>
      </c>
      <c r="L57" s="6" t="s">
        <v>4919</v>
      </c>
      <c r="M57" s="13">
        <v>43728</v>
      </c>
      <c r="N57" s="6" t="s">
        <v>4918</v>
      </c>
      <c r="O57" s="6" t="s">
        <v>4917</v>
      </c>
      <c r="P57" s="6" t="s">
        <v>4916</v>
      </c>
      <c r="Q57" s="5" t="s">
        <v>4915</v>
      </c>
    </row>
    <row r="58" spans="1:17" ht="15.5" x14ac:dyDescent="0.35">
      <c r="A58" s="7" t="s">
        <v>4321</v>
      </c>
      <c r="B58" s="6" t="s">
        <v>4914</v>
      </c>
      <c r="C58" s="6" t="s">
        <v>4913</v>
      </c>
      <c r="D58" s="6" t="s">
        <v>4912</v>
      </c>
      <c r="E58" s="6" t="s">
        <v>3303</v>
      </c>
      <c r="F58" s="6" t="s">
        <v>6</v>
      </c>
      <c r="G58" s="6">
        <v>196</v>
      </c>
      <c r="H58" s="6">
        <v>159</v>
      </c>
      <c r="I58" s="6">
        <v>355</v>
      </c>
      <c r="J58" s="6" t="s">
        <v>2290</v>
      </c>
      <c r="K58" s="6">
        <v>0</v>
      </c>
      <c r="L58" s="6" t="s">
        <v>4911</v>
      </c>
      <c r="M58" s="13">
        <v>43728</v>
      </c>
      <c r="N58" s="6" t="s">
        <v>4910</v>
      </c>
      <c r="O58" s="6" t="s">
        <v>4909</v>
      </c>
      <c r="P58" s="6" t="s">
        <v>4908</v>
      </c>
      <c r="Q58" s="5" t="s">
        <v>4907</v>
      </c>
    </row>
    <row r="59" spans="1:17" ht="15.5" x14ac:dyDescent="0.35">
      <c r="A59" s="7" t="s">
        <v>4321</v>
      </c>
      <c r="B59" s="6" t="s">
        <v>4807</v>
      </c>
      <c r="C59" s="6" t="s">
        <v>4805</v>
      </c>
      <c r="D59" s="6" t="s">
        <v>4906</v>
      </c>
      <c r="E59" s="6" t="s">
        <v>4865</v>
      </c>
      <c r="F59" s="6" t="s">
        <v>6</v>
      </c>
      <c r="G59" s="6">
        <v>29</v>
      </c>
      <c r="H59" s="6">
        <v>7</v>
      </c>
      <c r="I59" s="6">
        <v>36</v>
      </c>
      <c r="J59" s="6" t="s">
        <v>2290</v>
      </c>
      <c r="K59" s="6">
        <v>0</v>
      </c>
      <c r="L59" s="6" t="s">
        <v>4905</v>
      </c>
      <c r="M59" s="13">
        <v>44274</v>
      </c>
      <c r="N59" s="6" t="s">
        <v>4904</v>
      </c>
      <c r="O59" s="6" t="s">
        <v>4903</v>
      </c>
      <c r="P59" s="6" t="s">
        <v>4902</v>
      </c>
      <c r="Q59" s="5" t="s">
        <v>4901</v>
      </c>
    </row>
    <row r="60" spans="1:17" ht="15.5" x14ac:dyDescent="0.35">
      <c r="A60" s="7" t="s">
        <v>4321</v>
      </c>
      <c r="B60" s="6" t="s">
        <v>4807</v>
      </c>
      <c r="C60" s="6" t="s">
        <v>4805</v>
      </c>
      <c r="D60" s="6" t="s">
        <v>2794</v>
      </c>
      <c r="E60" s="6" t="s">
        <v>2794</v>
      </c>
      <c r="F60" s="6" t="s">
        <v>6</v>
      </c>
      <c r="G60" s="6">
        <v>21</v>
      </c>
      <c r="H60" s="6">
        <v>13</v>
      </c>
      <c r="I60" s="6">
        <v>34</v>
      </c>
      <c r="J60" s="6" t="s">
        <v>2290</v>
      </c>
      <c r="K60" s="6">
        <v>0</v>
      </c>
      <c r="L60" s="6" t="s">
        <v>4900</v>
      </c>
      <c r="M60" s="13">
        <v>44173</v>
      </c>
      <c r="N60" s="6" t="s">
        <v>4899</v>
      </c>
      <c r="O60" s="6" t="s">
        <v>4898</v>
      </c>
      <c r="P60" s="6" t="s">
        <v>2508</v>
      </c>
      <c r="Q60" s="5" t="s">
        <v>4897</v>
      </c>
    </row>
    <row r="61" spans="1:17" ht="15.5" x14ac:dyDescent="0.35">
      <c r="A61" s="7" t="s">
        <v>4321</v>
      </c>
      <c r="B61" s="6" t="s">
        <v>4807</v>
      </c>
      <c r="C61" s="6" t="s">
        <v>4805</v>
      </c>
      <c r="D61" s="6" t="s">
        <v>4896</v>
      </c>
      <c r="E61" s="6" t="s">
        <v>4889</v>
      </c>
      <c r="F61" s="6" t="s">
        <v>6</v>
      </c>
      <c r="G61" s="6">
        <v>31</v>
      </c>
      <c r="H61" s="6">
        <v>20</v>
      </c>
      <c r="I61" s="6">
        <v>51</v>
      </c>
      <c r="J61" s="6" t="s">
        <v>2290</v>
      </c>
      <c r="K61" s="6">
        <v>0</v>
      </c>
      <c r="L61" s="6" t="s">
        <v>4895</v>
      </c>
      <c r="M61" s="13">
        <v>43747</v>
      </c>
      <c r="N61" s="6" t="s">
        <v>4894</v>
      </c>
      <c r="O61" s="6" t="s">
        <v>4893</v>
      </c>
      <c r="P61" s="6" t="s">
        <v>4892</v>
      </c>
      <c r="Q61" s="5" t="s">
        <v>4891</v>
      </c>
    </row>
    <row r="62" spans="1:17" ht="15.5" x14ac:dyDescent="0.35">
      <c r="A62" s="7" t="s">
        <v>4321</v>
      </c>
      <c r="B62" s="6" t="s">
        <v>4807</v>
      </c>
      <c r="C62" s="6" t="s">
        <v>4805</v>
      </c>
      <c r="D62" s="6" t="s">
        <v>4890</v>
      </c>
      <c r="E62" s="6" t="s">
        <v>4889</v>
      </c>
      <c r="F62" s="6" t="s">
        <v>6</v>
      </c>
      <c r="G62" s="6">
        <v>21</v>
      </c>
      <c r="H62" s="6">
        <v>13</v>
      </c>
      <c r="I62" s="6">
        <v>34</v>
      </c>
      <c r="J62" s="6" t="s">
        <v>2290</v>
      </c>
      <c r="K62" s="6">
        <v>0</v>
      </c>
      <c r="L62" s="6" t="s">
        <v>4888</v>
      </c>
      <c r="M62" s="13">
        <v>43728</v>
      </c>
      <c r="N62" s="6" t="s">
        <v>4887</v>
      </c>
      <c r="O62" s="6" t="s">
        <v>4886</v>
      </c>
      <c r="P62" s="6" t="s">
        <v>4885</v>
      </c>
      <c r="Q62" s="5" t="s">
        <v>4884</v>
      </c>
    </row>
    <row r="63" spans="1:17" ht="15.5" x14ac:dyDescent="0.35">
      <c r="A63" s="7" t="s">
        <v>4321</v>
      </c>
      <c r="B63" s="6" t="s">
        <v>4807</v>
      </c>
      <c r="C63" s="6" t="s">
        <v>4805</v>
      </c>
      <c r="D63" s="6" t="s">
        <v>4883</v>
      </c>
      <c r="E63" s="6" t="s">
        <v>4882</v>
      </c>
      <c r="F63" s="6" t="s">
        <v>6</v>
      </c>
      <c r="G63" s="6">
        <v>70</v>
      </c>
      <c r="H63" s="6">
        <v>42</v>
      </c>
      <c r="I63" s="6">
        <v>112</v>
      </c>
      <c r="J63" s="6" t="s">
        <v>2290</v>
      </c>
      <c r="K63" s="6">
        <v>0</v>
      </c>
      <c r="L63" s="6" t="s">
        <v>4822</v>
      </c>
      <c r="M63" s="13">
        <v>43760</v>
      </c>
      <c r="N63" s="6" t="s">
        <v>4881</v>
      </c>
      <c r="O63" s="6" t="s">
        <v>4880</v>
      </c>
      <c r="P63" s="6" t="s">
        <v>4879</v>
      </c>
      <c r="Q63" s="5" t="s">
        <v>2290</v>
      </c>
    </row>
    <row r="64" spans="1:17" ht="15.5" x14ac:dyDescent="0.35">
      <c r="A64" s="7" t="s">
        <v>4321</v>
      </c>
      <c r="B64" s="6" t="s">
        <v>4807</v>
      </c>
      <c r="C64" s="6" t="s">
        <v>4805</v>
      </c>
      <c r="D64" s="6" t="s">
        <v>4878</v>
      </c>
      <c r="E64" s="6" t="s">
        <v>4871</v>
      </c>
      <c r="F64" s="6" t="s">
        <v>6</v>
      </c>
      <c r="G64" s="6">
        <v>17</v>
      </c>
      <c r="H64" s="6">
        <v>7</v>
      </c>
      <c r="I64" s="6">
        <v>24</v>
      </c>
      <c r="J64" s="6" t="s">
        <v>2290</v>
      </c>
      <c r="K64" s="6">
        <v>0</v>
      </c>
      <c r="L64" s="6" t="s">
        <v>4877</v>
      </c>
      <c r="M64" s="13">
        <v>43720</v>
      </c>
      <c r="N64" s="6" t="s">
        <v>4876</v>
      </c>
      <c r="O64" s="6" t="s">
        <v>4875</v>
      </c>
      <c r="P64" s="6" t="s">
        <v>4874</v>
      </c>
      <c r="Q64" s="5" t="s">
        <v>4873</v>
      </c>
    </row>
    <row r="65" spans="1:17" ht="15.5" x14ac:dyDescent="0.35">
      <c r="A65" s="7" t="s">
        <v>4321</v>
      </c>
      <c r="B65" s="6" t="s">
        <v>4807</v>
      </c>
      <c r="C65" s="6" t="s">
        <v>4805</v>
      </c>
      <c r="D65" s="6" t="s">
        <v>4872</v>
      </c>
      <c r="E65" s="6" t="s">
        <v>4871</v>
      </c>
      <c r="F65" s="6" t="s">
        <v>6</v>
      </c>
      <c r="G65" s="6">
        <v>68</v>
      </c>
      <c r="H65" s="6">
        <v>30</v>
      </c>
      <c r="I65" s="6">
        <v>98</v>
      </c>
      <c r="J65" s="6" t="s">
        <v>2290</v>
      </c>
      <c r="K65" s="6">
        <v>0</v>
      </c>
      <c r="L65" s="6" t="s">
        <v>4870</v>
      </c>
      <c r="M65" s="13">
        <v>44137</v>
      </c>
      <c r="N65" s="6" t="s">
        <v>4869</v>
      </c>
      <c r="O65" s="6" t="s">
        <v>4868</v>
      </c>
      <c r="P65" s="6" t="s">
        <v>4867</v>
      </c>
      <c r="Q65" s="5" t="s">
        <v>2290</v>
      </c>
    </row>
    <row r="66" spans="1:17" ht="15.5" x14ac:dyDescent="0.35">
      <c r="A66" s="7" t="s">
        <v>4321</v>
      </c>
      <c r="B66" s="6" t="s">
        <v>4807</v>
      </c>
      <c r="C66" s="6" t="s">
        <v>4805</v>
      </c>
      <c r="D66" s="6" t="s">
        <v>4866</v>
      </c>
      <c r="E66" s="6" t="s">
        <v>4865</v>
      </c>
      <c r="F66" s="6" t="s">
        <v>6</v>
      </c>
      <c r="G66" s="6">
        <v>53</v>
      </c>
      <c r="H66" s="6">
        <v>20</v>
      </c>
      <c r="I66" s="6">
        <v>73</v>
      </c>
      <c r="J66" s="6" t="s">
        <v>2290</v>
      </c>
      <c r="K66" s="6">
        <v>0</v>
      </c>
      <c r="L66" s="6" t="s">
        <v>4864</v>
      </c>
      <c r="M66" s="13">
        <v>43747</v>
      </c>
      <c r="N66" s="6" t="s">
        <v>4863</v>
      </c>
      <c r="O66" s="6" t="s">
        <v>4862</v>
      </c>
      <c r="P66" s="6" t="s">
        <v>4861</v>
      </c>
      <c r="Q66" s="5" t="s">
        <v>4860</v>
      </c>
    </row>
    <row r="67" spans="1:17" ht="15.5" x14ac:dyDescent="0.35">
      <c r="A67" s="7" t="s">
        <v>4321</v>
      </c>
      <c r="B67" s="6" t="s">
        <v>4807</v>
      </c>
      <c r="C67" s="6" t="s">
        <v>4805</v>
      </c>
      <c r="D67" s="6" t="s">
        <v>4859</v>
      </c>
      <c r="E67" s="6" t="s">
        <v>4841</v>
      </c>
      <c r="F67" s="6" t="s">
        <v>6</v>
      </c>
      <c r="G67" s="6">
        <v>0</v>
      </c>
      <c r="H67" s="6">
        <v>57</v>
      </c>
      <c r="I67" s="6">
        <v>57</v>
      </c>
      <c r="J67" s="6" t="s">
        <v>2290</v>
      </c>
      <c r="K67" s="6">
        <v>0</v>
      </c>
      <c r="L67" s="6" t="s">
        <v>4858</v>
      </c>
      <c r="M67" s="14" t="s">
        <v>3005</v>
      </c>
      <c r="N67" s="6" t="s">
        <v>4857</v>
      </c>
      <c r="O67" s="6" t="s">
        <v>4856</v>
      </c>
      <c r="P67" s="6" t="s">
        <v>4855</v>
      </c>
      <c r="Q67" s="5" t="s">
        <v>4854</v>
      </c>
    </row>
    <row r="68" spans="1:17" ht="15.5" x14ac:dyDescent="0.35">
      <c r="A68" s="7" t="s">
        <v>4321</v>
      </c>
      <c r="B68" s="6" t="s">
        <v>4807</v>
      </c>
      <c r="C68" s="6" t="s">
        <v>4805</v>
      </c>
      <c r="D68" s="6" t="s">
        <v>4853</v>
      </c>
      <c r="E68" s="6" t="s">
        <v>4841</v>
      </c>
      <c r="F68" s="6" t="s">
        <v>6</v>
      </c>
      <c r="G68" s="6">
        <v>28</v>
      </c>
      <c r="H68" s="6">
        <v>8</v>
      </c>
      <c r="I68" s="6">
        <v>36</v>
      </c>
      <c r="J68" s="6" t="s">
        <v>2290</v>
      </c>
      <c r="K68" s="6">
        <v>0</v>
      </c>
      <c r="L68" s="6" t="s">
        <v>4852</v>
      </c>
      <c r="M68" s="13">
        <v>43728</v>
      </c>
      <c r="N68" s="6" t="s">
        <v>4851</v>
      </c>
      <c r="O68" s="6" t="s">
        <v>2290</v>
      </c>
      <c r="P68" s="6" t="s">
        <v>4850</v>
      </c>
      <c r="Q68" s="5" t="s">
        <v>4849</v>
      </c>
    </row>
    <row r="69" spans="1:17" ht="15.5" x14ac:dyDescent="0.35">
      <c r="A69" s="7" t="s">
        <v>4321</v>
      </c>
      <c r="B69" s="6" t="s">
        <v>4807</v>
      </c>
      <c r="C69" s="6" t="s">
        <v>4805</v>
      </c>
      <c r="D69" s="6" t="s">
        <v>4848</v>
      </c>
      <c r="E69" s="6" t="s">
        <v>4841</v>
      </c>
      <c r="F69" s="6" t="s">
        <v>6</v>
      </c>
      <c r="G69" s="6">
        <v>25</v>
      </c>
      <c r="H69" s="6">
        <v>11</v>
      </c>
      <c r="I69" s="6">
        <v>36</v>
      </c>
      <c r="J69" s="6" t="s">
        <v>2290</v>
      </c>
      <c r="K69" s="6">
        <v>0</v>
      </c>
      <c r="L69" s="6" t="s">
        <v>4847</v>
      </c>
      <c r="M69" s="13">
        <v>43728</v>
      </c>
      <c r="N69" s="6" t="s">
        <v>4846</v>
      </c>
      <c r="O69" s="6" t="s">
        <v>4845</v>
      </c>
      <c r="P69" s="6" t="s">
        <v>4844</v>
      </c>
      <c r="Q69" s="5" t="s">
        <v>4843</v>
      </c>
    </row>
    <row r="70" spans="1:17" ht="15.5" x14ac:dyDescent="0.35">
      <c r="A70" s="7" t="s">
        <v>4321</v>
      </c>
      <c r="B70" s="6" t="s">
        <v>4807</v>
      </c>
      <c r="C70" s="6" t="s">
        <v>4805</v>
      </c>
      <c r="D70" s="6" t="s">
        <v>4842</v>
      </c>
      <c r="E70" s="6" t="s">
        <v>4841</v>
      </c>
      <c r="F70" s="6" t="s">
        <v>6</v>
      </c>
      <c r="G70" s="6">
        <v>26</v>
      </c>
      <c r="H70" s="6">
        <v>19</v>
      </c>
      <c r="I70" s="6">
        <v>45</v>
      </c>
      <c r="J70" s="6" t="s">
        <v>2290</v>
      </c>
      <c r="K70" s="6">
        <v>0</v>
      </c>
      <c r="L70" s="6" t="s">
        <v>4840</v>
      </c>
      <c r="M70" s="13">
        <v>43728</v>
      </c>
      <c r="N70" s="6" t="s">
        <v>4839</v>
      </c>
      <c r="O70" s="6" t="s">
        <v>4838</v>
      </c>
      <c r="P70" s="6" t="s">
        <v>4837</v>
      </c>
      <c r="Q70" s="5" t="s">
        <v>4836</v>
      </c>
    </row>
    <row r="71" spans="1:17" ht="15.5" x14ac:dyDescent="0.35">
      <c r="A71" s="7" t="s">
        <v>4321</v>
      </c>
      <c r="B71" s="6" t="s">
        <v>4807</v>
      </c>
      <c r="C71" s="6" t="s">
        <v>4805</v>
      </c>
      <c r="D71" s="6" t="s">
        <v>4835</v>
      </c>
      <c r="E71" s="6" t="s">
        <v>4805</v>
      </c>
      <c r="F71" s="6" t="s">
        <v>6</v>
      </c>
      <c r="G71" s="6">
        <v>12</v>
      </c>
      <c r="H71" s="6">
        <v>30</v>
      </c>
      <c r="I71" s="6">
        <v>42</v>
      </c>
      <c r="J71" s="6" t="s">
        <v>2290</v>
      </c>
      <c r="K71" s="6">
        <v>0</v>
      </c>
      <c r="L71" s="6" t="s">
        <v>4834</v>
      </c>
      <c r="M71" s="13">
        <v>43747</v>
      </c>
      <c r="N71" s="6" t="s">
        <v>4833</v>
      </c>
      <c r="O71" s="6" t="s">
        <v>4832</v>
      </c>
      <c r="P71" s="6" t="s">
        <v>4831</v>
      </c>
      <c r="Q71" s="5" t="s">
        <v>4830</v>
      </c>
    </row>
    <row r="72" spans="1:17" ht="15.5" x14ac:dyDescent="0.35">
      <c r="A72" s="7" t="s">
        <v>4321</v>
      </c>
      <c r="B72" s="6" t="s">
        <v>4807</v>
      </c>
      <c r="C72" s="6" t="s">
        <v>4805</v>
      </c>
      <c r="D72" s="6" t="s">
        <v>4829</v>
      </c>
      <c r="E72" s="6" t="s">
        <v>4805</v>
      </c>
      <c r="F72" s="6" t="s">
        <v>6</v>
      </c>
      <c r="G72" s="6">
        <v>34</v>
      </c>
      <c r="H72" s="6">
        <v>13</v>
      </c>
      <c r="I72" s="6">
        <v>47</v>
      </c>
      <c r="J72" s="6" t="s">
        <v>2290</v>
      </c>
      <c r="K72" s="6">
        <v>0</v>
      </c>
      <c r="L72" s="6" t="s">
        <v>4828</v>
      </c>
      <c r="M72" s="13">
        <v>43760</v>
      </c>
      <c r="N72" s="6" t="s">
        <v>4827</v>
      </c>
      <c r="O72" s="6" t="s">
        <v>4825</v>
      </c>
      <c r="P72" s="6" t="s">
        <v>4826</v>
      </c>
      <c r="Q72" s="5" t="s">
        <v>4825</v>
      </c>
    </row>
    <row r="73" spans="1:17" ht="15.5" x14ac:dyDescent="0.35">
      <c r="A73" s="7" t="s">
        <v>4321</v>
      </c>
      <c r="B73" s="6" t="s">
        <v>4807</v>
      </c>
      <c r="C73" s="6" t="s">
        <v>4805</v>
      </c>
      <c r="D73" s="6" t="s">
        <v>4824</v>
      </c>
      <c r="E73" s="6" t="s">
        <v>4823</v>
      </c>
      <c r="F73" s="6" t="s">
        <v>6</v>
      </c>
      <c r="G73" s="6">
        <v>35</v>
      </c>
      <c r="H73" s="6">
        <v>11</v>
      </c>
      <c r="I73" s="6">
        <v>46</v>
      </c>
      <c r="J73" s="6" t="s">
        <v>2290</v>
      </c>
      <c r="K73" s="6">
        <v>0</v>
      </c>
      <c r="L73" s="6" t="s">
        <v>4822</v>
      </c>
      <c r="M73" s="13">
        <v>43760</v>
      </c>
      <c r="N73" s="6" t="s">
        <v>4821</v>
      </c>
      <c r="O73" s="6" t="s">
        <v>2290</v>
      </c>
      <c r="P73" s="6" t="s">
        <v>4820</v>
      </c>
      <c r="Q73" s="5" t="s">
        <v>4819</v>
      </c>
    </row>
    <row r="74" spans="1:17" ht="15.5" x14ac:dyDescent="0.35">
      <c r="A74" s="7" t="s">
        <v>4321</v>
      </c>
      <c r="B74" s="6" t="s">
        <v>4807</v>
      </c>
      <c r="C74" s="6" t="s">
        <v>4805</v>
      </c>
      <c r="D74" s="6" t="s">
        <v>4818</v>
      </c>
      <c r="E74" s="6" t="s">
        <v>4805</v>
      </c>
      <c r="F74" s="6" t="s">
        <v>6</v>
      </c>
      <c r="G74" s="6">
        <v>33</v>
      </c>
      <c r="H74" s="6">
        <v>14</v>
      </c>
      <c r="I74" s="6">
        <v>47</v>
      </c>
      <c r="J74" s="6" t="s">
        <v>2290</v>
      </c>
      <c r="K74" s="6">
        <v>0</v>
      </c>
      <c r="L74" s="6" t="s">
        <v>4817</v>
      </c>
      <c r="M74" s="13">
        <v>43760</v>
      </c>
      <c r="N74" s="6" t="s">
        <v>4816</v>
      </c>
      <c r="O74" s="6" t="s">
        <v>4815</v>
      </c>
      <c r="P74" s="6" t="s">
        <v>4814</v>
      </c>
      <c r="Q74" s="5" t="s">
        <v>2290</v>
      </c>
    </row>
    <row r="75" spans="1:17" ht="15.5" x14ac:dyDescent="0.35">
      <c r="A75" s="7" t="s">
        <v>4321</v>
      </c>
      <c r="B75" s="6" t="s">
        <v>4807</v>
      </c>
      <c r="C75" s="6" t="s">
        <v>4805</v>
      </c>
      <c r="D75" s="6" t="s">
        <v>4813</v>
      </c>
      <c r="E75" s="6" t="s">
        <v>4805</v>
      </c>
      <c r="F75" s="6" t="s">
        <v>6</v>
      </c>
      <c r="G75" s="6">
        <v>61</v>
      </c>
      <c r="H75" s="6">
        <v>29</v>
      </c>
      <c r="I75" s="6">
        <v>90</v>
      </c>
      <c r="J75" s="6" t="s">
        <v>2290</v>
      </c>
      <c r="K75" s="6">
        <v>0</v>
      </c>
      <c r="L75" s="6" t="s">
        <v>4812</v>
      </c>
      <c r="M75" s="13">
        <v>43747</v>
      </c>
      <c r="N75" s="6" t="s">
        <v>4811</v>
      </c>
      <c r="O75" s="6" t="s">
        <v>4810</v>
      </c>
      <c r="P75" s="6" t="s">
        <v>4809</v>
      </c>
      <c r="Q75" s="5" t="s">
        <v>4808</v>
      </c>
    </row>
    <row r="76" spans="1:17" ht="15.5" x14ac:dyDescent="0.35">
      <c r="A76" s="7" t="s">
        <v>4321</v>
      </c>
      <c r="B76" s="6" t="s">
        <v>4807</v>
      </c>
      <c r="C76" s="6" t="s">
        <v>4805</v>
      </c>
      <c r="D76" s="6" t="s">
        <v>4806</v>
      </c>
      <c r="E76" s="6" t="s">
        <v>4805</v>
      </c>
      <c r="F76" s="6" t="s">
        <v>6</v>
      </c>
      <c r="G76" s="6">
        <v>0</v>
      </c>
      <c r="H76" s="6">
        <v>60</v>
      </c>
      <c r="I76" s="6">
        <v>60</v>
      </c>
      <c r="J76" s="6" t="s">
        <v>2290</v>
      </c>
      <c r="K76" s="6">
        <v>0</v>
      </c>
      <c r="L76" s="6" t="s">
        <v>4804</v>
      </c>
      <c r="M76" s="13">
        <v>43720</v>
      </c>
      <c r="N76" s="6" t="s">
        <v>4803</v>
      </c>
      <c r="O76" s="6" t="s">
        <v>4802</v>
      </c>
      <c r="P76" s="6" t="s">
        <v>4801</v>
      </c>
      <c r="Q76" s="5" t="s">
        <v>4800</v>
      </c>
    </row>
    <row r="77" spans="1:17" ht="15.5" x14ac:dyDescent="0.35">
      <c r="A77" s="7" t="s">
        <v>4321</v>
      </c>
      <c r="B77" s="6" t="s">
        <v>4764</v>
      </c>
      <c r="C77" s="6" t="s">
        <v>4762</v>
      </c>
      <c r="D77" s="6" t="s">
        <v>4799</v>
      </c>
      <c r="E77" s="6" t="s">
        <v>4798</v>
      </c>
      <c r="F77" s="6" t="s">
        <v>6</v>
      </c>
      <c r="G77" s="6">
        <v>28</v>
      </c>
      <c r="H77" s="6">
        <v>23</v>
      </c>
      <c r="I77" s="6">
        <v>51</v>
      </c>
      <c r="J77" s="6" t="s">
        <v>2290</v>
      </c>
      <c r="K77" s="6">
        <v>0</v>
      </c>
      <c r="L77" s="6" t="s">
        <v>4797</v>
      </c>
      <c r="M77" s="13">
        <v>43956</v>
      </c>
      <c r="N77" s="6" t="s">
        <v>4796</v>
      </c>
      <c r="O77" s="6" t="s">
        <v>4795</v>
      </c>
      <c r="P77" s="6" t="s">
        <v>4794</v>
      </c>
      <c r="Q77" s="5" t="s">
        <v>4793</v>
      </c>
    </row>
    <row r="78" spans="1:17" ht="15.5" x14ac:dyDescent="0.35">
      <c r="A78" s="7" t="s">
        <v>4321</v>
      </c>
      <c r="B78" s="6" t="s">
        <v>4764</v>
      </c>
      <c r="C78" s="6" t="s">
        <v>4762</v>
      </c>
      <c r="D78" s="6" t="s">
        <v>4792</v>
      </c>
      <c r="E78" s="6" t="s">
        <v>4791</v>
      </c>
      <c r="F78" s="6" t="s">
        <v>6</v>
      </c>
      <c r="G78" s="6">
        <v>36</v>
      </c>
      <c r="H78" s="6">
        <v>32</v>
      </c>
      <c r="I78" s="6">
        <v>68</v>
      </c>
      <c r="J78" s="6" t="s">
        <v>2290</v>
      </c>
      <c r="K78" s="6">
        <v>0</v>
      </c>
      <c r="L78" s="6" t="s">
        <v>4790</v>
      </c>
      <c r="M78" s="13">
        <v>44140</v>
      </c>
      <c r="N78" s="6" t="s">
        <v>4789</v>
      </c>
      <c r="O78" s="6" t="s">
        <v>4788</v>
      </c>
      <c r="P78" s="6" t="s">
        <v>4787</v>
      </c>
      <c r="Q78" s="5" t="s">
        <v>4786</v>
      </c>
    </row>
    <row r="79" spans="1:17" ht="15.5" x14ac:dyDescent="0.35">
      <c r="A79" s="7" t="s">
        <v>4321</v>
      </c>
      <c r="B79" s="6" t="s">
        <v>4764</v>
      </c>
      <c r="C79" s="6" t="s">
        <v>4762</v>
      </c>
      <c r="D79" s="6" t="s">
        <v>4785</v>
      </c>
      <c r="E79" s="6" t="s">
        <v>4784</v>
      </c>
      <c r="F79" s="6" t="s">
        <v>6</v>
      </c>
      <c r="G79" s="6">
        <v>28</v>
      </c>
      <c r="H79" s="6">
        <v>26</v>
      </c>
      <c r="I79" s="6">
        <v>54</v>
      </c>
      <c r="J79" s="6" t="s">
        <v>2290</v>
      </c>
      <c r="K79" s="6">
        <v>0</v>
      </c>
      <c r="L79" s="6" t="s">
        <v>4783</v>
      </c>
      <c r="M79" s="13">
        <v>43816</v>
      </c>
      <c r="N79" s="6" t="s">
        <v>4782</v>
      </c>
      <c r="O79" s="6" t="s">
        <v>4781</v>
      </c>
      <c r="P79" s="6" t="s">
        <v>4780</v>
      </c>
      <c r="Q79" s="5" t="s">
        <v>4779</v>
      </c>
    </row>
    <row r="80" spans="1:17" ht="15.5" x14ac:dyDescent="0.35">
      <c r="A80" s="7" t="s">
        <v>4321</v>
      </c>
      <c r="B80" s="6" t="s">
        <v>4764</v>
      </c>
      <c r="C80" s="6" t="s">
        <v>4762</v>
      </c>
      <c r="D80" s="6" t="s">
        <v>4778</v>
      </c>
      <c r="E80" s="6" t="s">
        <v>4777</v>
      </c>
      <c r="F80" s="6" t="s">
        <v>6</v>
      </c>
      <c r="G80" s="6">
        <v>63</v>
      </c>
      <c r="H80" s="6">
        <v>39</v>
      </c>
      <c r="I80" s="6">
        <v>102</v>
      </c>
      <c r="J80" s="6" t="s">
        <v>2290</v>
      </c>
      <c r="K80" s="6">
        <v>0</v>
      </c>
      <c r="L80" s="6" t="s">
        <v>4776</v>
      </c>
      <c r="M80" s="13">
        <v>44563</v>
      </c>
      <c r="N80" s="6" t="s">
        <v>4775</v>
      </c>
      <c r="O80" s="6" t="s">
        <v>4774</v>
      </c>
      <c r="P80" s="6" t="s">
        <v>4773</v>
      </c>
      <c r="Q80" s="5" t="s">
        <v>4772</v>
      </c>
    </row>
    <row r="81" spans="1:17" ht="15.5" x14ac:dyDescent="0.35">
      <c r="A81" s="7" t="s">
        <v>4321</v>
      </c>
      <c r="B81" s="6" t="s">
        <v>4764</v>
      </c>
      <c r="C81" s="6" t="s">
        <v>4762</v>
      </c>
      <c r="D81" s="6" t="s">
        <v>4771</v>
      </c>
      <c r="E81" s="6" t="s">
        <v>4770</v>
      </c>
      <c r="F81" s="6" t="s">
        <v>6</v>
      </c>
      <c r="G81" s="6">
        <v>45</v>
      </c>
      <c r="H81" s="6">
        <v>39</v>
      </c>
      <c r="I81" s="6">
        <v>84</v>
      </c>
      <c r="J81" s="6" t="s">
        <v>2290</v>
      </c>
      <c r="K81" s="6">
        <v>0</v>
      </c>
      <c r="L81" s="6" t="s">
        <v>4769</v>
      </c>
      <c r="M81" s="13">
        <v>43747</v>
      </c>
      <c r="N81" s="6" t="s">
        <v>4768</v>
      </c>
      <c r="O81" s="6" t="s">
        <v>4767</v>
      </c>
      <c r="P81" s="6" t="s">
        <v>4766</v>
      </c>
      <c r="Q81" s="5" t="s">
        <v>4765</v>
      </c>
    </row>
    <row r="82" spans="1:17" ht="15.5" x14ac:dyDescent="0.35">
      <c r="A82" s="7" t="s">
        <v>4321</v>
      </c>
      <c r="B82" s="6" t="s">
        <v>4764</v>
      </c>
      <c r="C82" s="6" t="s">
        <v>4762</v>
      </c>
      <c r="D82" s="6" t="s">
        <v>4763</v>
      </c>
      <c r="E82" s="6" t="s">
        <v>4762</v>
      </c>
      <c r="F82" s="6" t="s">
        <v>6</v>
      </c>
      <c r="G82" s="6">
        <v>52</v>
      </c>
      <c r="H82" s="6">
        <v>29</v>
      </c>
      <c r="I82" s="6">
        <v>81</v>
      </c>
      <c r="J82" s="6" t="s">
        <v>2290</v>
      </c>
      <c r="K82" s="6">
        <v>0</v>
      </c>
      <c r="L82" s="6" t="s">
        <v>4761</v>
      </c>
      <c r="M82" s="13">
        <v>43720</v>
      </c>
      <c r="N82" s="6" t="s">
        <v>4760</v>
      </c>
      <c r="O82" s="6" t="s">
        <v>4759</v>
      </c>
      <c r="P82" s="6" t="s">
        <v>4758</v>
      </c>
      <c r="Q82" s="5" t="s">
        <v>4757</v>
      </c>
    </row>
    <row r="83" spans="1:17" ht="15.5" x14ac:dyDescent="0.35">
      <c r="A83" s="7" t="s">
        <v>4321</v>
      </c>
      <c r="B83" s="6" t="s">
        <v>4737</v>
      </c>
      <c r="C83" s="6" t="s">
        <v>4736</v>
      </c>
      <c r="D83" s="6" t="s">
        <v>4756</v>
      </c>
      <c r="E83" s="6" t="s">
        <v>4755</v>
      </c>
      <c r="F83" s="6" t="s">
        <v>6</v>
      </c>
      <c r="G83" s="6">
        <v>45</v>
      </c>
      <c r="H83" s="6">
        <v>15</v>
      </c>
      <c r="I83" s="6">
        <v>60</v>
      </c>
      <c r="J83" s="6" t="s">
        <v>2290</v>
      </c>
      <c r="K83" s="6">
        <v>0</v>
      </c>
      <c r="L83" s="6" t="s">
        <v>4733</v>
      </c>
      <c r="M83" s="13">
        <v>43728</v>
      </c>
      <c r="N83" s="6" t="s">
        <v>4754</v>
      </c>
      <c r="O83" s="6" t="s">
        <v>4753</v>
      </c>
      <c r="P83" s="6" t="s">
        <v>4752</v>
      </c>
      <c r="Q83" s="5" t="s">
        <v>4751</v>
      </c>
    </row>
    <row r="84" spans="1:17" ht="15.5" x14ac:dyDescent="0.35">
      <c r="A84" s="7" t="s">
        <v>4321</v>
      </c>
      <c r="B84" s="6" t="s">
        <v>4737</v>
      </c>
      <c r="C84" s="6" t="s">
        <v>4736</v>
      </c>
      <c r="D84" s="6" t="s">
        <v>4750</v>
      </c>
      <c r="E84" s="6" t="s">
        <v>3603</v>
      </c>
      <c r="F84" s="6" t="s">
        <v>6</v>
      </c>
      <c r="G84" s="6">
        <v>117</v>
      </c>
      <c r="H84" s="6">
        <v>34</v>
      </c>
      <c r="I84" s="6">
        <v>151</v>
      </c>
      <c r="J84" s="6" t="s">
        <v>2290</v>
      </c>
      <c r="K84" s="6">
        <v>0</v>
      </c>
      <c r="L84" s="6" t="s">
        <v>4749</v>
      </c>
      <c r="M84" s="13">
        <v>43788</v>
      </c>
      <c r="N84" s="6" t="s">
        <v>4748</v>
      </c>
      <c r="O84" s="6" t="s">
        <v>4747</v>
      </c>
      <c r="P84" s="6" t="s">
        <v>4746</v>
      </c>
      <c r="Q84" s="5" t="s">
        <v>4745</v>
      </c>
    </row>
    <row r="85" spans="1:17" ht="15.5" x14ac:dyDescent="0.35">
      <c r="A85" s="7" t="s">
        <v>4321</v>
      </c>
      <c r="B85" s="6" t="s">
        <v>4737</v>
      </c>
      <c r="C85" s="6" t="s">
        <v>4736</v>
      </c>
      <c r="D85" s="6" t="s">
        <v>4744</v>
      </c>
      <c r="E85" s="6" t="s">
        <v>4743</v>
      </c>
      <c r="F85" s="6" t="s">
        <v>6</v>
      </c>
      <c r="G85" s="6">
        <v>65</v>
      </c>
      <c r="H85" s="6">
        <v>25</v>
      </c>
      <c r="I85" s="6">
        <v>90</v>
      </c>
      <c r="J85" s="6" t="s">
        <v>2290</v>
      </c>
      <c r="K85" s="6">
        <v>0</v>
      </c>
      <c r="L85" s="6" t="s">
        <v>4742</v>
      </c>
      <c r="M85" s="13">
        <v>43720</v>
      </c>
      <c r="N85" s="6" t="s">
        <v>4741</v>
      </c>
      <c r="O85" s="6" t="s">
        <v>4740</v>
      </c>
      <c r="P85" s="6" t="s">
        <v>4739</v>
      </c>
      <c r="Q85" s="5" t="s">
        <v>4738</v>
      </c>
    </row>
    <row r="86" spans="1:17" ht="15.5" x14ac:dyDescent="0.35">
      <c r="A86" s="7" t="s">
        <v>4321</v>
      </c>
      <c r="B86" s="6" t="s">
        <v>4737</v>
      </c>
      <c r="C86" s="6" t="s">
        <v>4736</v>
      </c>
      <c r="D86" s="6" t="s">
        <v>4735</v>
      </c>
      <c r="E86" s="6" t="s">
        <v>4734</v>
      </c>
      <c r="F86" s="6" t="s">
        <v>6</v>
      </c>
      <c r="G86" s="6">
        <v>91</v>
      </c>
      <c r="H86" s="6">
        <v>50</v>
      </c>
      <c r="I86" s="6">
        <v>141</v>
      </c>
      <c r="J86" s="6" t="s">
        <v>2290</v>
      </c>
      <c r="K86" s="6">
        <v>0</v>
      </c>
      <c r="L86" s="6" t="s">
        <v>4733</v>
      </c>
      <c r="M86" s="13">
        <v>43728</v>
      </c>
      <c r="N86" s="6" t="s">
        <v>4732</v>
      </c>
      <c r="O86" s="6" t="s">
        <v>4731</v>
      </c>
      <c r="P86" s="6" t="s">
        <v>4730</v>
      </c>
      <c r="Q86" s="5" t="s">
        <v>4729</v>
      </c>
    </row>
    <row r="87" spans="1:17" ht="15.5" x14ac:dyDescent="0.35">
      <c r="A87" s="7" t="s">
        <v>4321</v>
      </c>
      <c r="B87" s="6" t="s">
        <v>4701</v>
      </c>
      <c r="C87" s="6" t="s">
        <v>4699</v>
      </c>
      <c r="D87" s="6" t="s">
        <v>4728</v>
      </c>
      <c r="E87" s="6" t="s">
        <v>4699</v>
      </c>
      <c r="F87" s="6" t="s">
        <v>6</v>
      </c>
      <c r="G87" s="6">
        <v>109</v>
      </c>
      <c r="H87" s="6">
        <v>51</v>
      </c>
      <c r="I87" s="6">
        <v>160</v>
      </c>
      <c r="J87" s="6" t="s">
        <v>2290</v>
      </c>
      <c r="K87" s="6">
        <v>0</v>
      </c>
      <c r="L87" s="6" t="s">
        <v>4727</v>
      </c>
      <c r="M87" s="13">
        <v>43720</v>
      </c>
      <c r="N87" s="6" t="s">
        <v>4726</v>
      </c>
      <c r="O87" s="6" t="s">
        <v>4725</v>
      </c>
      <c r="P87" s="6" t="s">
        <v>4724</v>
      </c>
      <c r="Q87" s="5" t="s">
        <v>4723</v>
      </c>
    </row>
    <row r="88" spans="1:17" ht="15.5" x14ac:dyDescent="0.35">
      <c r="A88" s="7" t="s">
        <v>4321</v>
      </c>
      <c r="B88" s="6" t="s">
        <v>4701</v>
      </c>
      <c r="C88" s="6" t="s">
        <v>4699</v>
      </c>
      <c r="D88" s="6" t="s">
        <v>4722</v>
      </c>
      <c r="E88" s="6" t="s">
        <v>4721</v>
      </c>
      <c r="F88" s="6" t="s">
        <v>6</v>
      </c>
      <c r="G88" s="6">
        <v>75</v>
      </c>
      <c r="H88" s="6">
        <v>27</v>
      </c>
      <c r="I88" s="6">
        <v>102</v>
      </c>
      <c r="J88" s="6" t="s">
        <v>2290</v>
      </c>
      <c r="K88" s="6">
        <v>0</v>
      </c>
      <c r="L88" s="6" t="s">
        <v>4720</v>
      </c>
      <c r="M88" s="13">
        <v>43720</v>
      </c>
      <c r="N88" s="6" t="s">
        <v>4719</v>
      </c>
      <c r="O88" s="6" t="s">
        <v>4718</v>
      </c>
      <c r="P88" s="6" t="s">
        <v>4717</v>
      </c>
      <c r="Q88" s="5" t="s">
        <v>4716</v>
      </c>
    </row>
    <row r="89" spans="1:17" ht="15.5" x14ac:dyDescent="0.35">
      <c r="A89" s="7" t="s">
        <v>4321</v>
      </c>
      <c r="B89" s="6" t="s">
        <v>4701</v>
      </c>
      <c r="C89" s="6" t="s">
        <v>4699</v>
      </c>
      <c r="D89" s="6" t="s">
        <v>4715</v>
      </c>
      <c r="E89" s="6" t="s">
        <v>4714</v>
      </c>
      <c r="F89" s="6" t="s">
        <v>6</v>
      </c>
      <c r="G89" s="6">
        <v>44</v>
      </c>
      <c r="H89" s="6">
        <v>23</v>
      </c>
      <c r="I89" s="6">
        <v>67</v>
      </c>
      <c r="J89" s="6" t="s">
        <v>2290</v>
      </c>
      <c r="K89" s="6">
        <v>0</v>
      </c>
      <c r="L89" s="6" t="s">
        <v>4713</v>
      </c>
      <c r="M89" s="13">
        <v>43781</v>
      </c>
      <c r="N89" s="6" t="s">
        <v>4712</v>
      </c>
      <c r="O89" s="6" t="s">
        <v>4711</v>
      </c>
      <c r="P89" s="6" t="s">
        <v>4710</v>
      </c>
      <c r="Q89" s="5" t="s">
        <v>4709</v>
      </c>
    </row>
    <row r="90" spans="1:17" ht="15.5" x14ac:dyDescent="0.35">
      <c r="A90" s="7" t="s">
        <v>4321</v>
      </c>
      <c r="B90" s="6" t="s">
        <v>4701</v>
      </c>
      <c r="C90" s="6" t="s">
        <v>4699</v>
      </c>
      <c r="D90" s="6" t="s">
        <v>4708</v>
      </c>
      <c r="E90" s="6" t="s">
        <v>4707</v>
      </c>
      <c r="F90" s="6" t="s">
        <v>6</v>
      </c>
      <c r="G90" s="6">
        <v>85</v>
      </c>
      <c r="H90" s="6">
        <v>30</v>
      </c>
      <c r="I90" s="6">
        <v>115</v>
      </c>
      <c r="J90" s="6" t="s">
        <v>2290</v>
      </c>
      <c r="K90" s="6">
        <v>0</v>
      </c>
      <c r="L90" s="6" t="s">
        <v>4706</v>
      </c>
      <c r="M90" s="13">
        <v>43720</v>
      </c>
      <c r="N90" s="6" t="s">
        <v>4705</v>
      </c>
      <c r="O90" s="6" t="s">
        <v>4704</v>
      </c>
      <c r="P90" s="6" t="s">
        <v>4703</v>
      </c>
      <c r="Q90" s="5" t="s">
        <v>4702</v>
      </c>
    </row>
    <row r="91" spans="1:17" ht="15.5" x14ac:dyDescent="0.35">
      <c r="A91" s="7" t="s">
        <v>4321</v>
      </c>
      <c r="B91" s="6" t="s">
        <v>4701</v>
      </c>
      <c r="C91" s="6" t="s">
        <v>4699</v>
      </c>
      <c r="D91" s="6" t="s">
        <v>4700</v>
      </c>
      <c r="E91" s="6" t="s">
        <v>4699</v>
      </c>
      <c r="F91" s="6" t="s">
        <v>6</v>
      </c>
      <c r="G91" s="6">
        <v>48</v>
      </c>
      <c r="H91" s="6">
        <v>37</v>
      </c>
      <c r="I91" s="6">
        <v>85</v>
      </c>
      <c r="J91" s="6" t="s">
        <v>2290</v>
      </c>
      <c r="K91" s="6">
        <v>0</v>
      </c>
      <c r="L91" s="6" t="s">
        <v>4698</v>
      </c>
      <c r="M91" s="13">
        <v>43720</v>
      </c>
      <c r="N91" s="6" t="s">
        <v>4697</v>
      </c>
      <c r="O91" s="6" t="s">
        <v>4696</v>
      </c>
      <c r="P91" s="6" t="s">
        <v>4695</v>
      </c>
      <c r="Q91" s="5" t="s">
        <v>4694</v>
      </c>
    </row>
    <row r="92" spans="1:17" ht="15.5" x14ac:dyDescent="0.35">
      <c r="A92" s="7" t="s">
        <v>4321</v>
      </c>
      <c r="B92" s="6" t="s">
        <v>4660</v>
      </c>
      <c r="C92" s="6" t="s">
        <v>4659</v>
      </c>
      <c r="D92" s="6" t="s">
        <v>4693</v>
      </c>
      <c r="E92" s="6" t="s">
        <v>4692</v>
      </c>
      <c r="F92" s="6" t="s">
        <v>6</v>
      </c>
      <c r="G92" s="6">
        <v>70</v>
      </c>
      <c r="H92" s="6">
        <v>38</v>
      </c>
      <c r="I92" s="6">
        <v>108</v>
      </c>
      <c r="J92" s="6" t="s">
        <v>2290</v>
      </c>
      <c r="K92" s="6">
        <v>0</v>
      </c>
      <c r="L92" s="6" t="s">
        <v>4691</v>
      </c>
      <c r="M92" s="14" t="s">
        <v>4690</v>
      </c>
      <c r="N92" s="6" t="s">
        <v>4689</v>
      </c>
      <c r="O92" s="6" t="s">
        <v>4676</v>
      </c>
      <c r="P92" s="6" t="s">
        <v>4688</v>
      </c>
      <c r="Q92" s="5" t="s">
        <v>4674</v>
      </c>
    </row>
    <row r="93" spans="1:17" ht="15.5" x14ac:dyDescent="0.35">
      <c r="A93" s="7" t="s">
        <v>4321</v>
      </c>
      <c r="B93" s="6" t="s">
        <v>4660</v>
      </c>
      <c r="C93" s="6" t="s">
        <v>4659</v>
      </c>
      <c r="D93" s="6" t="s">
        <v>4687</v>
      </c>
      <c r="E93" s="6" t="s">
        <v>4686</v>
      </c>
      <c r="F93" s="6" t="s">
        <v>6</v>
      </c>
      <c r="G93" s="6">
        <v>69</v>
      </c>
      <c r="H93" s="6">
        <v>33</v>
      </c>
      <c r="I93" s="6">
        <v>102</v>
      </c>
      <c r="J93" s="6" t="s">
        <v>2290</v>
      </c>
      <c r="K93" s="6">
        <v>0</v>
      </c>
      <c r="L93" s="6" t="s">
        <v>4685</v>
      </c>
      <c r="M93" s="14" t="s">
        <v>2290</v>
      </c>
      <c r="N93" s="6" t="s">
        <v>4684</v>
      </c>
      <c r="O93" s="6" t="s">
        <v>4683</v>
      </c>
      <c r="P93" s="6" t="s">
        <v>4682</v>
      </c>
      <c r="Q93" s="5" t="s">
        <v>4681</v>
      </c>
    </row>
    <row r="94" spans="1:17" ht="15.5" x14ac:dyDescent="0.35">
      <c r="A94" s="7" t="s">
        <v>4321</v>
      </c>
      <c r="B94" s="6" t="s">
        <v>4660</v>
      </c>
      <c r="C94" s="6" t="s">
        <v>4659</v>
      </c>
      <c r="D94" s="6" t="s">
        <v>4680</v>
      </c>
      <c r="E94" s="6" t="s">
        <v>4679</v>
      </c>
      <c r="F94" s="6" t="s">
        <v>6</v>
      </c>
      <c r="G94" s="6">
        <v>14</v>
      </c>
      <c r="H94" s="6">
        <v>60</v>
      </c>
      <c r="I94" s="6">
        <v>74</v>
      </c>
      <c r="J94" s="6" t="s">
        <v>2290</v>
      </c>
      <c r="K94" s="6">
        <v>0</v>
      </c>
      <c r="L94" s="6" t="s">
        <v>4678</v>
      </c>
      <c r="M94" s="14" t="s">
        <v>2290</v>
      </c>
      <c r="N94" s="6" t="s">
        <v>4677</v>
      </c>
      <c r="O94" s="6" t="s">
        <v>4676</v>
      </c>
      <c r="P94" s="6" t="s">
        <v>4675</v>
      </c>
      <c r="Q94" s="5" t="s">
        <v>4674</v>
      </c>
    </row>
    <row r="95" spans="1:17" ht="15.5" x14ac:dyDescent="0.35">
      <c r="A95" s="7" t="s">
        <v>4321</v>
      </c>
      <c r="B95" s="6" t="s">
        <v>4660</v>
      </c>
      <c r="C95" s="6" t="s">
        <v>4659</v>
      </c>
      <c r="D95" s="6" t="s">
        <v>4673</v>
      </c>
      <c r="E95" s="6" t="s">
        <v>4672</v>
      </c>
      <c r="F95" s="6" t="s">
        <v>6</v>
      </c>
      <c r="G95" s="6">
        <v>36</v>
      </c>
      <c r="H95" s="6">
        <v>19</v>
      </c>
      <c r="I95" s="6">
        <v>55</v>
      </c>
      <c r="J95" s="6" t="s">
        <v>2290</v>
      </c>
      <c r="K95" s="6">
        <v>0</v>
      </c>
      <c r="L95" s="6" t="s">
        <v>4671</v>
      </c>
      <c r="M95" s="13">
        <v>43718</v>
      </c>
      <c r="N95" s="6" t="s">
        <v>4617</v>
      </c>
      <c r="O95" s="6" t="s">
        <v>4670</v>
      </c>
      <c r="P95" s="6" t="s">
        <v>4669</v>
      </c>
      <c r="Q95" s="5" t="s">
        <v>4668</v>
      </c>
    </row>
    <row r="96" spans="1:17" ht="15.5" x14ac:dyDescent="0.35">
      <c r="A96" s="7" t="s">
        <v>4321</v>
      </c>
      <c r="B96" s="6" t="s">
        <v>4660</v>
      </c>
      <c r="C96" s="6" t="s">
        <v>4659</v>
      </c>
      <c r="D96" s="6" t="s">
        <v>4667</v>
      </c>
      <c r="E96" s="6" t="s">
        <v>4666</v>
      </c>
      <c r="F96" s="6" t="s">
        <v>6</v>
      </c>
      <c r="G96" s="6">
        <v>18</v>
      </c>
      <c r="H96" s="6">
        <v>12</v>
      </c>
      <c r="I96" s="6">
        <v>30</v>
      </c>
      <c r="J96" s="6" t="s">
        <v>2290</v>
      </c>
      <c r="K96" s="6">
        <v>0</v>
      </c>
      <c r="L96" s="6" t="s">
        <v>4665</v>
      </c>
      <c r="M96" s="13">
        <v>43872</v>
      </c>
      <c r="N96" s="6" t="s">
        <v>4664</v>
      </c>
      <c r="O96" s="6" t="s">
        <v>4663</v>
      </c>
      <c r="P96" s="6" t="s">
        <v>4662</v>
      </c>
      <c r="Q96" s="5" t="s">
        <v>4661</v>
      </c>
    </row>
    <row r="97" spans="1:17" ht="15.5" x14ac:dyDescent="0.35">
      <c r="A97" s="7" t="s">
        <v>4321</v>
      </c>
      <c r="B97" s="6" t="s">
        <v>4660</v>
      </c>
      <c r="C97" s="6" t="s">
        <v>4659</v>
      </c>
      <c r="D97" s="6" t="s">
        <v>4658</v>
      </c>
      <c r="E97" s="6" t="s">
        <v>4657</v>
      </c>
      <c r="F97" s="6" t="s">
        <v>6</v>
      </c>
      <c r="G97" s="6">
        <v>42</v>
      </c>
      <c r="H97" s="6">
        <v>20</v>
      </c>
      <c r="I97" s="6">
        <v>62</v>
      </c>
      <c r="J97" s="6" t="s">
        <v>2290</v>
      </c>
      <c r="K97" s="6">
        <v>0</v>
      </c>
      <c r="L97" s="6" t="s">
        <v>3055</v>
      </c>
      <c r="M97" s="13">
        <v>43506</v>
      </c>
      <c r="N97" s="6" t="s">
        <v>4656</v>
      </c>
      <c r="O97" s="6" t="s">
        <v>4655</v>
      </c>
      <c r="P97" s="6" t="s">
        <v>4654</v>
      </c>
      <c r="Q97" s="5" t="s">
        <v>4653</v>
      </c>
    </row>
    <row r="98" spans="1:17" ht="15.5" x14ac:dyDescent="0.35">
      <c r="A98" s="7" t="s">
        <v>4321</v>
      </c>
      <c r="B98" s="6" t="s">
        <v>4632</v>
      </c>
      <c r="C98" s="6" t="s">
        <v>4630</v>
      </c>
      <c r="D98" s="6" t="s">
        <v>4652</v>
      </c>
      <c r="E98" s="6" t="s">
        <v>4651</v>
      </c>
      <c r="F98" s="6" t="s">
        <v>6</v>
      </c>
      <c r="G98" s="6">
        <v>42</v>
      </c>
      <c r="H98" s="6">
        <v>34</v>
      </c>
      <c r="I98" s="6">
        <v>76</v>
      </c>
      <c r="J98" s="6" t="s">
        <v>2290</v>
      </c>
      <c r="K98" s="6">
        <v>0</v>
      </c>
      <c r="L98" s="6" t="s">
        <v>4430</v>
      </c>
      <c r="M98" s="13">
        <v>43720</v>
      </c>
      <c r="N98" s="6" t="s">
        <v>4650</v>
      </c>
      <c r="O98" s="6" t="s">
        <v>4649</v>
      </c>
      <c r="P98" s="6" t="s">
        <v>4648</v>
      </c>
      <c r="Q98" s="5" t="s">
        <v>4647</v>
      </c>
    </row>
    <row r="99" spans="1:17" ht="15.5" x14ac:dyDescent="0.35">
      <c r="A99" s="7" t="s">
        <v>4321</v>
      </c>
      <c r="B99" s="6" t="s">
        <v>4632</v>
      </c>
      <c r="C99" s="6" t="s">
        <v>4630</v>
      </c>
      <c r="D99" s="6" t="s">
        <v>4646</v>
      </c>
      <c r="E99" s="6" t="s">
        <v>4645</v>
      </c>
      <c r="F99" s="6" t="s">
        <v>6</v>
      </c>
      <c r="G99" s="6">
        <v>91</v>
      </c>
      <c r="H99" s="6">
        <v>88</v>
      </c>
      <c r="I99" s="6">
        <v>179</v>
      </c>
      <c r="J99" s="6" t="s">
        <v>2290</v>
      </c>
      <c r="K99" s="6">
        <v>0</v>
      </c>
      <c r="L99" s="6" t="s">
        <v>4644</v>
      </c>
      <c r="M99" s="13">
        <v>43747</v>
      </c>
      <c r="N99" s="6" t="s">
        <v>4643</v>
      </c>
      <c r="O99" s="6" t="s">
        <v>4642</v>
      </c>
      <c r="P99" s="6" t="s">
        <v>4641</v>
      </c>
      <c r="Q99" s="5" t="s">
        <v>4640</v>
      </c>
    </row>
    <row r="100" spans="1:17" ht="15.5" x14ac:dyDescent="0.35">
      <c r="A100" s="7" t="s">
        <v>4321</v>
      </c>
      <c r="B100" s="6" t="s">
        <v>4632</v>
      </c>
      <c r="C100" s="6" t="s">
        <v>4630</v>
      </c>
      <c r="D100" s="6" t="s">
        <v>4639</v>
      </c>
      <c r="E100" s="6" t="s">
        <v>4638</v>
      </c>
      <c r="F100" s="6" t="s">
        <v>6</v>
      </c>
      <c r="G100" s="6">
        <v>34</v>
      </c>
      <c r="H100" s="6">
        <v>18</v>
      </c>
      <c r="I100" s="6">
        <v>52</v>
      </c>
      <c r="J100" s="6" t="s">
        <v>2290</v>
      </c>
      <c r="K100" s="6">
        <v>0</v>
      </c>
      <c r="L100" s="6" t="s">
        <v>4637</v>
      </c>
      <c r="M100" s="13">
        <v>43808</v>
      </c>
      <c r="N100" s="6" t="s">
        <v>4636</v>
      </c>
      <c r="O100" s="6" t="s">
        <v>4635</v>
      </c>
      <c r="P100" s="6" t="s">
        <v>4634</v>
      </c>
      <c r="Q100" s="5" t="s">
        <v>4633</v>
      </c>
    </row>
    <row r="101" spans="1:17" ht="15.5" x14ac:dyDescent="0.35">
      <c r="A101" s="7" t="s">
        <v>4321</v>
      </c>
      <c r="B101" s="6" t="s">
        <v>4632</v>
      </c>
      <c r="C101" s="6" t="s">
        <v>4630</v>
      </c>
      <c r="D101" s="6" t="s">
        <v>4631</v>
      </c>
      <c r="E101" s="6" t="s">
        <v>4630</v>
      </c>
      <c r="F101" s="6" t="s">
        <v>6</v>
      </c>
      <c r="G101" s="6">
        <v>126</v>
      </c>
      <c r="H101" s="6">
        <v>129</v>
      </c>
      <c r="I101" s="6">
        <v>255</v>
      </c>
      <c r="J101" s="6" t="s">
        <v>2290</v>
      </c>
      <c r="K101" s="6">
        <v>0</v>
      </c>
      <c r="L101" s="6" t="s">
        <v>4629</v>
      </c>
      <c r="M101" s="13">
        <v>43728</v>
      </c>
      <c r="N101" s="6" t="s">
        <v>4628</v>
      </c>
      <c r="O101" s="6" t="s">
        <v>4627</v>
      </c>
      <c r="P101" s="6" t="s">
        <v>4626</v>
      </c>
      <c r="Q101" s="5" t="s">
        <v>4625</v>
      </c>
    </row>
    <row r="102" spans="1:17" ht="15.5" x14ac:dyDescent="0.35">
      <c r="A102" s="7" t="s">
        <v>4321</v>
      </c>
      <c r="B102" s="6" t="s">
        <v>4575</v>
      </c>
      <c r="C102" s="6" t="s">
        <v>4574</v>
      </c>
      <c r="D102" s="6" t="s">
        <v>4624</v>
      </c>
      <c r="E102" s="6" t="s">
        <v>4574</v>
      </c>
      <c r="F102" s="6" t="s">
        <v>6</v>
      </c>
      <c r="G102" s="6">
        <v>15</v>
      </c>
      <c r="H102" s="6">
        <v>15</v>
      </c>
      <c r="I102" s="6">
        <v>30</v>
      </c>
      <c r="J102" s="6" t="s">
        <v>2290</v>
      </c>
      <c r="K102" s="6">
        <v>0</v>
      </c>
      <c r="L102" s="6" t="s">
        <v>4623</v>
      </c>
      <c r="M102" s="13">
        <v>44012</v>
      </c>
      <c r="N102" s="6" t="s">
        <v>4622</v>
      </c>
      <c r="O102" s="6" t="s">
        <v>4621</v>
      </c>
      <c r="P102" s="6" t="s">
        <v>3424</v>
      </c>
      <c r="Q102" s="5" t="s">
        <v>4620</v>
      </c>
    </row>
    <row r="103" spans="1:17" ht="15.5" x14ac:dyDescent="0.35">
      <c r="A103" s="7" t="s">
        <v>4321</v>
      </c>
      <c r="B103" s="6" t="s">
        <v>4575</v>
      </c>
      <c r="C103" s="6" t="s">
        <v>4574</v>
      </c>
      <c r="D103" s="6" t="s">
        <v>4619</v>
      </c>
      <c r="E103" s="6" t="s">
        <v>4574</v>
      </c>
      <c r="F103" s="6" t="s">
        <v>6</v>
      </c>
      <c r="G103" s="6">
        <v>16</v>
      </c>
      <c r="H103" s="6">
        <v>14</v>
      </c>
      <c r="I103" s="6">
        <v>30</v>
      </c>
      <c r="J103" s="6" t="s">
        <v>2290</v>
      </c>
      <c r="K103" s="6">
        <v>0</v>
      </c>
      <c r="L103" s="6" t="s">
        <v>4618</v>
      </c>
      <c r="M103" s="13">
        <v>44011</v>
      </c>
      <c r="N103" s="6" t="s">
        <v>4617</v>
      </c>
      <c r="O103" s="6" t="s">
        <v>4616</v>
      </c>
      <c r="P103" s="6" t="s">
        <v>4615</v>
      </c>
      <c r="Q103" s="5" t="s">
        <v>4614</v>
      </c>
    </row>
    <row r="104" spans="1:17" ht="15.5" x14ac:dyDescent="0.35">
      <c r="A104" s="7" t="s">
        <v>4321</v>
      </c>
      <c r="B104" s="6" t="s">
        <v>4575</v>
      </c>
      <c r="C104" s="6" t="s">
        <v>4574</v>
      </c>
      <c r="D104" s="6" t="s">
        <v>4613</v>
      </c>
      <c r="E104" s="6" t="s">
        <v>4574</v>
      </c>
      <c r="F104" s="6" t="s">
        <v>6</v>
      </c>
      <c r="G104" s="6">
        <v>12</v>
      </c>
      <c r="H104" s="6">
        <v>18</v>
      </c>
      <c r="I104" s="6">
        <v>30</v>
      </c>
      <c r="J104" s="6" t="s">
        <v>2290</v>
      </c>
      <c r="K104" s="6">
        <v>0</v>
      </c>
      <c r="L104" s="6" t="s">
        <v>4612</v>
      </c>
      <c r="M104" s="13">
        <v>43872</v>
      </c>
      <c r="N104" s="6" t="s">
        <v>4611</v>
      </c>
      <c r="O104" s="6" t="s">
        <v>4610</v>
      </c>
      <c r="P104" s="6" t="s">
        <v>4609</v>
      </c>
      <c r="Q104" s="5" t="s">
        <v>2290</v>
      </c>
    </row>
    <row r="105" spans="1:17" ht="15.5" x14ac:dyDescent="0.35">
      <c r="A105" s="7" t="s">
        <v>4321</v>
      </c>
      <c r="B105" s="6" t="s">
        <v>4575</v>
      </c>
      <c r="C105" s="6" t="s">
        <v>4574</v>
      </c>
      <c r="D105" s="6" t="s">
        <v>4608</v>
      </c>
      <c r="E105" s="6" t="s">
        <v>4574</v>
      </c>
      <c r="F105" s="6" t="s">
        <v>6</v>
      </c>
      <c r="G105" s="6">
        <v>16</v>
      </c>
      <c r="H105" s="6">
        <v>14</v>
      </c>
      <c r="I105" s="6">
        <v>30</v>
      </c>
      <c r="J105" s="6" t="s">
        <v>2290</v>
      </c>
      <c r="K105" s="6">
        <v>0</v>
      </c>
      <c r="L105" s="6" t="s">
        <v>4607</v>
      </c>
      <c r="M105" s="13">
        <v>43839</v>
      </c>
      <c r="N105" s="6" t="s">
        <v>4606</v>
      </c>
      <c r="O105" s="6" t="s">
        <v>4605</v>
      </c>
      <c r="P105" s="6" t="s">
        <v>4604</v>
      </c>
      <c r="Q105" s="5" t="s">
        <v>4603</v>
      </c>
    </row>
    <row r="106" spans="1:17" ht="15.5" x14ac:dyDescent="0.35">
      <c r="A106" s="7" t="s">
        <v>4321</v>
      </c>
      <c r="B106" s="6" t="s">
        <v>4575</v>
      </c>
      <c r="C106" s="6" t="s">
        <v>4574</v>
      </c>
      <c r="D106" s="6" t="s">
        <v>4602</v>
      </c>
      <c r="E106" s="6" t="s">
        <v>4574</v>
      </c>
      <c r="F106" s="6" t="s">
        <v>6</v>
      </c>
      <c r="G106" s="6">
        <v>17</v>
      </c>
      <c r="H106" s="6">
        <v>13</v>
      </c>
      <c r="I106" s="6">
        <v>30</v>
      </c>
      <c r="J106" s="6" t="s">
        <v>2290</v>
      </c>
      <c r="K106" s="6">
        <v>0</v>
      </c>
      <c r="L106" s="6" t="s">
        <v>4601</v>
      </c>
      <c r="M106" s="13">
        <v>43815</v>
      </c>
      <c r="N106" s="6" t="s">
        <v>4600</v>
      </c>
      <c r="O106" s="6" t="s">
        <v>4599</v>
      </c>
      <c r="P106" s="6" t="s">
        <v>4598</v>
      </c>
      <c r="Q106" s="5" t="s">
        <v>4597</v>
      </c>
    </row>
    <row r="107" spans="1:17" ht="15.5" x14ac:dyDescent="0.35">
      <c r="A107" s="7" t="s">
        <v>4321</v>
      </c>
      <c r="B107" s="6" t="s">
        <v>4575</v>
      </c>
      <c r="C107" s="6" t="s">
        <v>4574</v>
      </c>
      <c r="D107" s="6" t="s">
        <v>4596</v>
      </c>
      <c r="E107" s="6" t="s">
        <v>4595</v>
      </c>
      <c r="F107" s="6" t="s">
        <v>6</v>
      </c>
      <c r="G107" s="6">
        <v>37</v>
      </c>
      <c r="H107" s="6">
        <v>23</v>
      </c>
      <c r="I107" s="6">
        <v>60</v>
      </c>
      <c r="J107" s="6" t="s">
        <v>2290</v>
      </c>
      <c r="K107" s="6">
        <v>0</v>
      </c>
      <c r="L107" s="6" t="s">
        <v>4594</v>
      </c>
      <c r="M107" s="13">
        <v>43720</v>
      </c>
      <c r="N107" s="6" t="s">
        <v>4593</v>
      </c>
      <c r="O107" s="6" t="s">
        <v>4592</v>
      </c>
      <c r="P107" s="6" t="s">
        <v>4591</v>
      </c>
      <c r="Q107" s="5" t="s">
        <v>4590</v>
      </c>
    </row>
    <row r="108" spans="1:17" ht="15.5" x14ac:dyDescent="0.35">
      <c r="A108" s="7" t="s">
        <v>4321</v>
      </c>
      <c r="B108" s="6" t="s">
        <v>4575</v>
      </c>
      <c r="C108" s="6" t="s">
        <v>4574</v>
      </c>
      <c r="D108" s="6" t="s">
        <v>4589</v>
      </c>
      <c r="E108" s="6" t="s">
        <v>4588</v>
      </c>
      <c r="F108" s="6" t="s">
        <v>6</v>
      </c>
      <c r="G108" s="6">
        <v>11</v>
      </c>
      <c r="H108" s="6">
        <v>12</v>
      </c>
      <c r="I108" s="6">
        <v>23</v>
      </c>
      <c r="J108" s="6" t="s">
        <v>2290</v>
      </c>
      <c r="K108" s="6">
        <v>0</v>
      </c>
      <c r="L108" s="6" t="s">
        <v>4587</v>
      </c>
      <c r="M108" s="13">
        <v>44055</v>
      </c>
      <c r="N108" s="6" t="s">
        <v>4586</v>
      </c>
      <c r="O108" s="6" t="s">
        <v>4585</v>
      </c>
      <c r="P108" s="6" t="s">
        <v>4584</v>
      </c>
      <c r="Q108" s="5" t="s">
        <v>4583</v>
      </c>
    </row>
    <row r="109" spans="1:17" ht="15.5" x14ac:dyDescent="0.35">
      <c r="A109" s="7" t="s">
        <v>4321</v>
      </c>
      <c r="B109" s="6" t="s">
        <v>4575</v>
      </c>
      <c r="C109" s="6" t="s">
        <v>4574</v>
      </c>
      <c r="D109" s="6" t="s">
        <v>4582</v>
      </c>
      <c r="E109" s="6" t="s">
        <v>4581</v>
      </c>
      <c r="F109" s="6" t="s">
        <v>6</v>
      </c>
      <c r="G109" s="6">
        <v>19</v>
      </c>
      <c r="H109" s="6">
        <v>14</v>
      </c>
      <c r="I109" s="6">
        <v>33</v>
      </c>
      <c r="J109" s="6" t="s">
        <v>2290</v>
      </c>
      <c r="K109" s="6">
        <v>0</v>
      </c>
      <c r="L109" s="6" t="s">
        <v>4580</v>
      </c>
      <c r="M109" s="13">
        <v>43873</v>
      </c>
      <c r="N109" s="6" t="s">
        <v>4579</v>
      </c>
      <c r="O109" s="6" t="s">
        <v>4578</v>
      </c>
      <c r="P109" s="6" t="s">
        <v>4577</v>
      </c>
      <c r="Q109" s="5" t="s">
        <v>4576</v>
      </c>
    </row>
    <row r="110" spans="1:17" ht="93" x14ac:dyDescent="0.35">
      <c r="A110" s="7" t="s">
        <v>4321</v>
      </c>
      <c r="B110" s="6" t="s">
        <v>4575</v>
      </c>
      <c r="C110" s="6" t="s">
        <v>4574</v>
      </c>
      <c r="D110" s="15" t="s">
        <v>4573</v>
      </c>
      <c r="E110" s="6" t="s">
        <v>4572</v>
      </c>
      <c r="F110" s="6" t="s">
        <v>6</v>
      </c>
      <c r="G110" s="6">
        <v>63</v>
      </c>
      <c r="H110" s="6">
        <v>48</v>
      </c>
      <c r="I110" s="6">
        <v>111</v>
      </c>
      <c r="J110" s="6" t="s">
        <v>2290</v>
      </c>
      <c r="K110" s="6">
        <v>0</v>
      </c>
      <c r="L110" s="6" t="s">
        <v>4571</v>
      </c>
      <c r="M110" s="13">
        <v>43747</v>
      </c>
      <c r="N110" s="6" t="s">
        <v>4570</v>
      </c>
      <c r="O110" s="6" t="s">
        <v>4569</v>
      </c>
      <c r="P110" s="6" t="s">
        <v>4568</v>
      </c>
      <c r="Q110" s="5" t="s">
        <v>4567</v>
      </c>
    </row>
    <row r="111" spans="1:17" ht="15.5" x14ac:dyDescent="0.35">
      <c r="A111" s="7" t="s">
        <v>4321</v>
      </c>
      <c r="B111" s="6" t="s">
        <v>4553</v>
      </c>
      <c r="C111" s="6" t="s">
        <v>4552</v>
      </c>
      <c r="D111" s="6" t="s">
        <v>4566</v>
      </c>
      <c r="E111" s="6" t="s">
        <v>4565</v>
      </c>
      <c r="F111" s="6" t="s">
        <v>6</v>
      </c>
      <c r="G111" s="6">
        <v>51</v>
      </c>
      <c r="H111" s="6">
        <v>36</v>
      </c>
      <c r="I111" s="6">
        <v>87</v>
      </c>
      <c r="J111" s="6" t="s">
        <v>2290</v>
      </c>
      <c r="K111" s="6">
        <v>0</v>
      </c>
      <c r="L111" s="6" t="s">
        <v>4564</v>
      </c>
      <c r="M111" s="13">
        <v>43720</v>
      </c>
      <c r="N111" s="6" t="s">
        <v>4563</v>
      </c>
      <c r="O111" s="6" t="s">
        <v>2290</v>
      </c>
      <c r="P111" s="6" t="s">
        <v>4562</v>
      </c>
      <c r="Q111" s="5" t="s">
        <v>4561</v>
      </c>
    </row>
    <row r="112" spans="1:17" ht="15.5" x14ac:dyDescent="0.35">
      <c r="A112" s="7" t="s">
        <v>4321</v>
      </c>
      <c r="B112" s="6" t="s">
        <v>4553</v>
      </c>
      <c r="C112" s="6" t="s">
        <v>4552</v>
      </c>
      <c r="D112" s="6" t="s">
        <v>4560</v>
      </c>
      <c r="E112" s="6" t="s">
        <v>4559</v>
      </c>
      <c r="F112" s="6" t="s">
        <v>6</v>
      </c>
      <c r="G112" s="6">
        <v>72</v>
      </c>
      <c r="H112" s="6">
        <v>23</v>
      </c>
      <c r="I112" s="6">
        <v>95</v>
      </c>
      <c r="J112" s="6" t="s">
        <v>2290</v>
      </c>
      <c r="K112" s="6">
        <v>0</v>
      </c>
      <c r="L112" s="6" t="s">
        <v>4558</v>
      </c>
      <c r="M112" s="13">
        <v>43728</v>
      </c>
      <c r="N112" s="6" t="s">
        <v>4557</v>
      </c>
      <c r="O112" s="6" t="s">
        <v>4556</v>
      </c>
      <c r="P112" s="6" t="s">
        <v>4555</v>
      </c>
      <c r="Q112" s="5" t="s">
        <v>4554</v>
      </c>
    </row>
    <row r="113" spans="1:17" ht="15.5" x14ac:dyDescent="0.35">
      <c r="A113" s="7" t="s">
        <v>4321</v>
      </c>
      <c r="B113" s="6" t="s">
        <v>4553</v>
      </c>
      <c r="C113" s="6" t="s">
        <v>4552</v>
      </c>
      <c r="D113" s="6" t="s">
        <v>4551</v>
      </c>
      <c r="E113" s="6" t="s">
        <v>4550</v>
      </c>
      <c r="F113" s="6" t="s">
        <v>6</v>
      </c>
      <c r="G113" s="6">
        <v>93</v>
      </c>
      <c r="H113" s="6">
        <v>34</v>
      </c>
      <c r="I113" s="6">
        <v>127</v>
      </c>
      <c r="J113" s="6" t="s">
        <v>2290</v>
      </c>
      <c r="K113" s="6">
        <v>0</v>
      </c>
      <c r="L113" s="6" t="s">
        <v>4549</v>
      </c>
      <c r="M113" s="13">
        <v>43728</v>
      </c>
      <c r="N113" s="6" t="s">
        <v>4548</v>
      </c>
      <c r="O113" s="6" t="s">
        <v>4547</v>
      </c>
      <c r="P113" s="6" t="s">
        <v>4546</v>
      </c>
      <c r="Q113" s="5" t="s">
        <v>4545</v>
      </c>
    </row>
    <row r="114" spans="1:17" ht="15.5" x14ac:dyDescent="0.35">
      <c r="A114" s="7" t="s">
        <v>4321</v>
      </c>
      <c r="B114" s="6" t="s">
        <v>4468</v>
      </c>
      <c r="C114" s="6" t="s">
        <v>4466</v>
      </c>
      <c r="D114" s="6" t="s">
        <v>4544</v>
      </c>
      <c r="E114" s="6" t="s">
        <v>4543</v>
      </c>
      <c r="F114" s="6" t="s">
        <v>6</v>
      </c>
      <c r="G114" s="6">
        <v>213</v>
      </c>
      <c r="H114" s="6">
        <v>8</v>
      </c>
      <c r="I114" s="6">
        <v>221</v>
      </c>
      <c r="J114" s="6" t="s">
        <v>2290</v>
      </c>
      <c r="K114" s="6">
        <v>0</v>
      </c>
      <c r="L114" s="6" t="s">
        <v>4542</v>
      </c>
      <c r="M114" s="13">
        <v>44175</v>
      </c>
      <c r="N114" s="6" t="s">
        <v>4541</v>
      </c>
      <c r="O114" s="6" t="s">
        <v>4540</v>
      </c>
      <c r="P114" s="6" t="s">
        <v>4539</v>
      </c>
      <c r="Q114" s="5" t="s">
        <v>4538</v>
      </c>
    </row>
    <row r="115" spans="1:17" ht="15.5" x14ac:dyDescent="0.35">
      <c r="A115" s="7" t="s">
        <v>4321</v>
      </c>
      <c r="B115" s="6" t="s">
        <v>4468</v>
      </c>
      <c r="C115" s="6" t="s">
        <v>4466</v>
      </c>
      <c r="D115" s="6" t="s">
        <v>4537</v>
      </c>
      <c r="E115" s="6" t="s">
        <v>4531</v>
      </c>
      <c r="F115" s="6" t="s">
        <v>6</v>
      </c>
      <c r="G115" s="6">
        <v>27</v>
      </c>
      <c r="H115" s="6">
        <v>24</v>
      </c>
      <c r="I115" s="6">
        <v>51</v>
      </c>
      <c r="J115" s="6" t="s">
        <v>2290</v>
      </c>
      <c r="K115" s="6">
        <v>0</v>
      </c>
      <c r="L115" s="6" t="s">
        <v>4536</v>
      </c>
      <c r="M115" s="13">
        <v>43720</v>
      </c>
      <c r="N115" s="6" t="s">
        <v>4336</v>
      </c>
      <c r="O115" s="6" t="s">
        <v>4535</v>
      </c>
      <c r="P115" s="6" t="s">
        <v>4534</v>
      </c>
      <c r="Q115" s="5" t="s">
        <v>4533</v>
      </c>
    </row>
    <row r="116" spans="1:17" ht="15.5" x14ac:dyDescent="0.35">
      <c r="A116" s="7" t="s">
        <v>4321</v>
      </c>
      <c r="B116" s="6" t="s">
        <v>4468</v>
      </c>
      <c r="C116" s="6" t="s">
        <v>4466</v>
      </c>
      <c r="D116" s="6" t="s">
        <v>4532</v>
      </c>
      <c r="E116" s="6" t="s">
        <v>4531</v>
      </c>
      <c r="F116" s="6" t="s">
        <v>6</v>
      </c>
      <c r="G116" s="6">
        <v>59</v>
      </c>
      <c r="H116" s="6">
        <v>124</v>
      </c>
      <c r="I116" s="6">
        <v>183</v>
      </c>
      <c r="J116" s="6" t="s">
        <v>2290</v>
      </c>
      <c r="K116" s="6">
        <v>0</v>
      </c>
      <c r="L116" s="6" t="s">
        <v>4530</v>
      </c>
      <c r="M116" s="13">
        <v>43720</v>
      </c>
      <c r="N116" s="6" t="s">
        <v>4529</v>
      </c>
      <c r="O116" s="6" t="s">
        <v>4528</v>
      </c>
      <c r="P116" s="6" t="s">
        <v>4527</v>
      </c>
      <c r="Q116" s="5" t="s">
        <v>4526</v>
      </c>
    </row>
    <row r="117" spans="1:17" ht="15.5" x14ac:dyDescent="0.35">
      <c r="A117" s="7" t="s">
        <v>4321</v>
      </c>
      <c r="B117" s="6" t="s">
        <v>4468</v>
      </c>
      <c r="C117" s="6" t="s">
        <v>4466</v>
      </c>
      <c r="D117" s="6" t="s">
        <v>4525</v>
      </c>
      <c r="E117" s="6" t="s">
        <v>4485</v>
      </c>
      <c r="F117" s="6" t="s">
        <v>6</v>
      </c>
      <c r="G117" s="6">
        <v>19</v>
      </c>
      <c r="H117" s="6">
        <v>12</v>
      </c>
      <c r="I117" s="6">
        <v>31</v>
      </c>
      <c r="J117" s="6" t="s">
        <v>2290</v>
      </c>
      <c r="K117" s="6">
        <v>0</v>
      </c>
      <c r="L117" s="6" t="s">
        <v>4524</v>
      </c>
      <c r="M117" s="14" t="s">
        <v>4523</v>
      </c>
      <c r="N117" s="6" t="s">
        <v>4522</v>
      </c>
      <c r="O117" s="6" t="s">
        <v>4521</v>
      </c>
      <c r="P117" s="6" t="s">
        <v>4520</v>
      </c>
      <c r="Q117" s="5" t="s">
        <v>4519</v>
      </c>
    </row>
    <row r="118" spans="1:17" ht="15.5" x14ac:dyDescent="0.35">
      <c r="A118" s="7" t="s">
        <v>4321</v>
      </c>
      <c r="B118" s="6" t="s">
        <v>4468</v>
      </c>
      <c r="C118" s="6" t="s">
        <v>4466</v>
      </c>
      <c r="D118" s="6" t="s">
        <v>4518</v>
      </c>
      <c r="E118" s="6" t="s">
        <v>3719</v>
      </c>
      <c r="F118" s="6" t="s">
        <v>6</v>
      </c>
      <c r="G118" s="6">
        <v>0</v>
      </c>
      <c r="H118" s="6">
        <v>58</v>
      </c>
      <c r="I118" s="6">
        <v>58</v>
      </c>
      <c r="J118" s="6" t="s">
        <v>2290</v>
      </c>
      <c r="K118" s="6">
        <v>0</v>
      </c>
      <c r="L118" s="6" t="s">
        <v>4517</v>
      </c>
      <c r="M118" s="13">
        <v>44140</v>
      </c>
      <c r="N118" s="6" t="s">
        <v>4516</v>
      </c>
      <c r="O118" s="6" t="s">
        <v>4515</v>
      </c>
      <c r="P118" s="6" t="s">
        <v>4514</v>
      </c>
      <c r="Q118" s="5" t="s">
        <v>4513</v>
      </c>
    </row>
    <row r="119" spans="1:17" ht="15.5" x14ac:dyDescent="0.35">
      <c r="A119" s="7" t="s">
        <v>4321</v>
      </c>
      <c r="B119" s="6" t="s">
        <v>4468</v>
      </c>
      <c r="C119" s="6" t="s">
        <v>4466</v>
      </c>
      <c r="D119" s="6" t="s">
        <v>4512</v>
      </c>
      <c r="E119" s="6" t="s">
        <v>4511</v>
      </c>
      <c r="F119" s="6" t="s">
        <v>6</v>
      </c>
      <c r="G119" s="6">
        <v>126</v>
      </c>
      <c r="H119" s="6">
        <v>97</v>
      </c>
      <c r="I119" s="6">
        <v>223</v>
      </c>
      <c r="J119" s="6" t="s">
        <v>2290</v>
      </c>
      <c r="K119" s="6">
        <v>0</v>
      </c>
      <c r="L119" s="6" t="s">
        <v>4510</v>
      </c>
      <c r="M119" s="13">
        <v>43728</v>
      </c>
      <c r="N119" s="6" t="s">
        <v>4509</v>
      </c>
      <c r="O119" s="6" t="s">
        <v>4508</v>
      </c>
      <c r="P119" s="6" t="s">
        <v>4507</v>
      </c>
      <c r="Q119" s="5" t="s">
        <v>4506</v>
      </c>
    </row>
    <row r="120" spans="1:17" ht="15.5" x14ac:dyDescent="0.35">
      <c r="A120" s="7" t="s">
        <v>4321</v>
      </c>
      <c r="B120" s="6" t="s">
        <v>4468</v>
      </c>
      <c r="C120" s="6" t="s">
        <v>4466</v>
      </c>
      <c r="D120" s="6" t="s">
        <v>4505</v>
      </c>
      <c r="E120" s="6" t="s">
        <v>4504</v>
      </c>
      <c r="F120" s="6" t="s">
        <v>6</v>
      </c>
      <c r="G120" s="6">
        <v>178</v>
      </c>
      <c r="H120" s="6">
        <v>103</v>
      </c>
      <c r="I120" s="6">
        <v>281</v>
      </c>
      <c r="J120" s="6" t="s">
        <v>2290</v>
      </c>
      <c r="K120" s="6">
        <v>0</v>
      </c>
      <c r="L120" s="6" t="s">
        <v>4503</v>
      </c>
      <c r="M120" s="13">
        <v>43747</v>
      </c>
      <c r="N120" s="6" t="s">
        <v>4502</v>
      </c>
      <c r="O120" s="6" t="s">
        <v>4501</v>
      </c>
      <c r="P120" s="6" t="s">
        <v>4500</v>
      </c>
      <c r="Q120" s="5" t="s">
        <v>4499</v>
      </c>
    </row>
    <row r="121" spans="1:17" ht="15.5" x14ac:dyDescent="0.35">
      <c r="A121" s="7" t="s">
        <v>4321</v>
      </c>
      <c r="B121" s="6" t="s">
        <v>4468</v>
      </c>
      <c r="C121" s="6" t="s">
        <v>4466</v>
      </c>
      <c r="D121" s="6" t="s">
        <v>4498</v>
      </c>
      <c r="E121" s="6" t="s">
        <v>4492</v>
      </c>
      <c r="F121" s="6" t="s">
        <v>6</v>
      </c>
      <c r="G121" s="6">
        <v>30</v>
      </c>
      <c r="H121" s="6">
        <v>21</v>
      </c>
      <c r="I121" s="6">
        <v>51</v>
      </c>
      <c r="J121" s="6" t="s">
        <v>2290</v>
      </c>
      <c r="K121" s="6">
        <v>0</v>
      </c>
      <c r="L121" s="6" t="s">
        <v>4497</v>
      </c>
      <c r="M121" s="13">
        <v>43957</v>
      </c>
      <c r="N121" s="6" t="s">
        <v>30</v>
      </c>
      <c r="O121" s="6" t="s">
        <v>4496</v>
      </c>
      <c r="P121" s="6" t="s">
        <v>4495</v>
      </c>
      <c r="Q121" s="5" t="s">
        <v>4494</v>
      </c>
    </row>
    <row r="122" spans="1:17" ht="15.5" x14ac:dyDescent="0.35">
      <c r="A122" s="7" t="s">
        <v>4321</v>
      </c>
      <c r="B122" s="6" t="s">
        <v>4468</v>
      </c>
      <c r="C122" s="6" t="s">
        <v>4466</v>
      </c>
      <c r="D122" s="6" t="s">
        <v>4493</v>
      </c>
      <c r="E122" s="6" t="s">
        <v>4492</v>
      </c>
      <c r="F122" s="6" t="s">
        <v>6</v>
      </c>
      <c r="G122" s="6">
        <v>244</v>
      </c>
      <c r="H122" s="6">
        <v>164</v>
      </c>
      <c r="I122" s="6">
        <v>408</v>
      </c>
      <c r="J122" s="6" t="s">
        <v>2290</v>
      </c>
      <c r="K122" s="6">
        <v>0</v>
      </c>
      <c r="L122" s="6" t="s">
        <v>4491</v>
      </c>
      <c r="M122" s="13">
        <v>43720</v>
      </c>
      <c r="N122" s="6" t="s">
        <v>4490</v>
      </c>
      <c r="O122" s="6" t="s">
        <v>4489</v>
      </c>
      <c r="P122" s="6" t="s">
        <v>4488</v>
      </c>
      <c r="Q122" s="5" t="s">
        <v>4487</v>
      </c>
    </row>
    <row r="123" spans="1:17" ht="15.5" x14ac:dyDescent="0.35">
      <c r="A123" s="7" t="s">
        <v>4321</v>
      </c>
      <c r="B123" s="6" t="s">
        <v>4468</v>
      </c>
      <c r="C123" s="6" t="s">
        <v>4466</v>
      </c>
      <c r="D123" s="6" t="s">
        <v>4486</v>
      </c>
      <c r="E123" s="6" t="s">
        <v>4485</v>
      </c>
      <c r="F123" s="6" t="s">
        <v>6</v>
      </c>
      <c r="G123" s="6">
        <v>30</v>
      </c>
      <c r="H123" s="6">
        <v>10</v>
      </c>
      <c r="I123" s="6">
        <v>40</v>
      </c>
      <c r="J123" s="6" t="s">
        <v>2290</v>
      </c>
      <c r="K123" s="6">
        <v>0</v>
      </c>
      <c r="L123" s="6" t="s">
        <v>4484</v>
      </c>
      <c r="M123" s="13">
        <v>43839</v>
      </c>
      <c r="N123" s="6" t="s">
        <v>4483</v>
      </c>
      <c r="O123" s="6" t="s">
        <v>4482</v>
      </c>
      <c r="P123" s="6" t="s">
        <v>4481</v>
      </c>
      <c r="Q123" s="5" t="s">
        <v>4475</v>
      </c>
    </row>
    <row r="124" spans="1:17" ht="15.5" x14ac:dyDescent="0.35">
      <c r="A124" s="7" t="s">
        <v>4321</v>
      </c>
      <c r="B124" s="6" t="s">
        <v>4468</v>
      </c>
      <c r="C124" s="6" t="s">
        <v>4466</v>
      </c>
      <c r="D124" s="6" t="s">
        <v>4480</v>
      </c>
      <c r="E124" s="6" t="s">
        <v>3719</v>
      </c>
      <c r="F124" s="6" t="s">
        <v>6</v>
      </c>
      <c r="G124" s="6">
        <v>163</v>
      </c>
      <c r="H124" s="6">
        <v>170</v>
      </c>
      <c r="I124" s="6">
        <v>333</v>
      </c>
      <c r="J124" s="6" t="s">
        <v>2290</v>
      </c>
      <c r="K124" s="6">
        <v>0</v>
      </c>
      <c r="L124" s="6" t="s">
        <v>4479</v>
      </c>
      <c r="M124" s="13">
        <v>43720</v>
      </c>
      <c r="N124" s="6" t="s">
        <v>4478</v>
      </c>
      <c r="O124" s="6" t="s">
        <v>4477</v>
      </c>
      <c r="P124" s="6" t="s">
        <v>4476</v>
      </c>
      <c r="Q124" s="5" t="s">
        <v>4475</v>
      </c>
    </row>
    <row r="125" spans="1:17" ht="15.5" x14ac:dyDescent="0.35">
      <c r="A125" s="7" t="s">
        <v>4321</v>
      </c>
      <c r="B125" s="6" t="s">
        <v>4468</v>
      </c>
      <c r="C125" s="6" t="s">
        <v>4466</v>
      </c>
      <c r="D125" s="6" t="s">
        <v>4474</v>
      </c>
      <c r="E125" s="6" t="s">
        <v>4466</v>
      </c>
      <c r="F125" s="6" t="s">
        <v>6</v>
      </c>
      <c r="G125" s="6">
        <v>1</v>
      </c>
      <c r="H125" s="6">
        <v>40</v>
      </c>
      <c r="I125" s="6">
        <v>41</v>
      </c>
      <c r="J125" s="6" t="s">
        <v>2290</v>
      </c>
      <c r="K125" s="6">
        <v>0</v>
      </c>
      <c r="L125" s="6" t="s">
        <v>4473</v>
      </c>
      <c r="M125" s="13">
        <v>43815</v>
      </c>
      <c r="N125" s="6" t="s">
        <v>4472</v>
      </c>
      <c r="O125" s="6" t="s">
        <v>4471</v>
      </c>
      <c r="P125" s="6" t="s">
        <v>4470</v>
      </c>
      <c r="Q125" s="5" t="s">
        <v>4469</v>
      </c>
    </row>
    <row r="126" spans="1:17" ht="15.5" x14ac:dyDescent="0.35">
      <c r="A126" s="7" t="s">
        <v>4321</v>
      </c>
      <c r="B126" s="6" t="s">
        <v>4468</v>
      </c>
      <c r="C126" s="6" t="s">
        <v>4466</v>
      </c>
      <c r="D126" s="6" t="s">
        <v>4467</v>
      </c>
      <c r="E126" s="6" t="s">
        <v>4466</v>
      </c>
      <c r="F126" s="6" t="s">
        <v>6</v>
      </c>
      <c r="G126" s="6">
        <v>105</v>
      </c>
      <c r="H126" s="6">
        <v>69</v>
      </c>
      <c r="I126" s="6">
        <v>174</v>
      </c>
      <c r="J126" s="6" t="s">
        <v>2290</v>
      </c>
      <c r="K126" s="6">
        <v>0</v>
      </c>
      <c r="L126" s="6" t="s">
        <v>4465</v>
      </c>
      <c r="M126" s="13">
        <v>43720</v>
      </c>
      <c r="N126" s="6" t="s">
        <v>4464</v>
      </c>
      <c r="O126" s="6" t="s">
        <v>4463</v>
      </c>
      <c r="P126" s="6" t="s">
        <v>4462</v>
      </c>
      <c r="Q126" s="5" t="s">
        <v>4461</v>
      </c>
    </row>
    <row r="127" spans="1:17" ht="15.5" x14ac:dyDescent="0.35">
      <c r="A127" s="7" t="s">
        <v>4321</v>
      </c>
      <c r="B127" s="6" t="s">
        <v>340</v>
      </c>
      <c r="C127" s="6" t="s">
        <v>4366</v>
      </c>
      <c r="D127" s="6" t="s">
        <v>4460</v>
      </c>
      <c r="E127" s="6" t="s">
        <v>4390</v>
      </c>
      <c r="F127" s="6" t="s">
        <v>6</v>
      </c>
      <c r="G127" s="6">
        <v>20</v>
      </c>
      <c r="H127" s="6">
        <v>10</v>
      </c>
      <c r="I127" s="6">
        <v>30</v>
      </c>
      <c r="J127" s="6" t="s">
        <v>2290</v>
      </c>
      <c r="K127" s="6">
        <v>0</v>
      </c>
      <c r="L127" s="6" t="s">
        <v>231</v>
      </c>
      <c r="M127" s="13">
        <v>44279</v>
      </c>
      <c r="N127" s="6" t="s">
        <v>4459</v>
      </c>
      <c r="O127" s="6" t="s">
        <v>4458</v>
      </c>
      <c r="P127" s="6" t="s">
        <v>4457</v>
      </c>
      <c r="Q127" s="5" t="s">
        <v>4456</v>
      </c>
    </row>
    <row r="128" spans="1:17" ht="15.5" x14ac:dyDescent="0.35">
      <c r="A128" s="7" t="s">
        <v>4321</v>
      </c>
      <c r="B128" s="6" t="s">
        <v>340</v>
      </c>
      <c r="C128" s="6" t="s">
        <v>4366</v>
      </c>
      <c r="D128" s="6" t="s">
        <v>4455</v>
      </c>
      <c r="E128" s="6" t="s">
        <v>4411</v>
      </c>
      <c r="F128" s="6" t="s">
        <v>6</v>
      </c>
      <c r="G128" s="6" t="s">
        <v>2290</v>
      </c>
      <c r="H128" s="6">
        <v>121</v>
      </c>
      <c r="I128" s="6">
        <v>121</v>
      </c>
      <c r="J128" s="6" t="s">
        <v>2290</v>
      </c>
      <c r="K128" s="6">
        <v>0</v>
      </c>
      <c r="L128" s="6" t="s">
        <v>4454</v>
      </c>
      <c r="M128" s="13">
        <v>44175</v>
      </c>
      <c r="N128" s="6" t="s">
        <v>4453</v>
      </c>
      <c r="O128" s="6" t="s">
        <v>4452</v>
      </c>
      <c r="P128" s="6" t="s">
        <v>4451</v>
      </c>
      <c r="Q128" s="5" t="s">
        <v>4450</v>
      </c>
    </row>
    <row r="129" spans="1:17" ht="15.5" x14ac:dyDescent="0.35">
      <c r="A129" s="7" t="s">
        <v>4321</v>
      </c>
      <c r="B129" s="6" t="s">
        <v>340</v>
      </c>
      <c r="C129" s="6" t="s">
        <v>4366</v>
      </c>
      <c r="D129" s="6" t="s">
        <v>4449</v>
      </c>
      <c r="E129" s="6" t="s">
        <v>3413</v>
      </c>
      <c r="F129" s="6" t="s">
        <v>6</v>
      </c>
      <c r="G129" s="6" t="s">
        <v>2290</v>
      </c>
      <c r="H129" s="6">
        <v>30</v>
      </c>
      <c r="I129" s="6">
        <v>30</v>
      </c>
      <c r="J129" s="6" t="s">
        <v>2290</v>
      </c>
      <c r="K129" s="6">
        <v>0</v>
      </c>
      <c r="L129" s="6" t="s">
        <v>4448</v>
      </c>
      <c r="M129" s="13">
        <v>44114</v>
      </c>
      <c r="N129" s="6" t="s">
        <v>4447</v>
      </c>
      <c r="O129" s="6" t="s">
        <v>4446</v>
      </c>
      <c r="P129" s="6" t="s">
        <v>4445</v>
      </c>
      <c r="Q129" s="5" t="s">
        <v>4444</v>
      </c>
    </row>
    <row r="130" spans="1:17" ht="15.5" x14ac:dyDescent="0.35">
      <c r="A130" s="7" t="s">
        <v>4321</v>
      </c>
      <c r="B130" s="6" t="s">
        <v>340</v>
      </c>
      <c r="C130" s="6" t="s">
        <v>4366</v>
      </c>
      <c r="D130" s="6" t="s">
        <v>4443</v>
      </c>
      <c r="E130" s="6" t="s">
        <v>4364</v>
      </c>
      <c r="F130" s="6" t="s">
        <v>6</v>
      </c>
      <c r="G130" s="6" t="s">
        <v>2290</v>
      </c>
      <c r="H130" s="6">
        <v>40</v>
      </c>
      <c r="I130" s="6">
        <v>40</v>
      </c>
      <c r="J130" s="6" t="s">
        <v>2290</v>
      </c>
      <c r="K130" s="6">
        <v>0</v>
      </c>
      <c r="L130" s="6" t="s">
        <v>4442</v>
      </c>
      <c r="M130" s="13">
        <v>43956</v>
      </c>
      <c r="N130" s="6" t="s">
        <v>4441</v>
      </c>
      <c r="O130" s="6" t="s">
        <v>4440</v>
      </c>
      <c r="P130" s="6" t="s">
        <v>4439</v>
      </c>
      <c r="Q130" s="5" t="s">
        <v>4438</v>
      </c>
    </row>
    <row r="131" spans="1:17" ht="15.5" x14ac:dyDescent="0.35">
      <c r="A131" s="7" t="s">
        <v>4321</v>
      </c>
      <c r="B131" s="6" t="s">
        <v>340</v>
      </c>
      <c r="C131" s="6" t="s">
        <v>4366</v>
      </c>
      <c r="D131" s="6" t="s">
        <v>4437</v>
      </c>
      <c r="E131" s="6" t="s">
        <v>3413</v>
      </c>
      <c r="F131" s="6" t="s">
        <v>6</v>
      </c>
      <c r="G131" s="6">
        <v>29</v>
      </c>
      <c r="H131" s="6">
        <v>23</v>
      </c>
      <c r="I131" s="6">
        <v>52</v>
      </c>
      <c r="J131" s="6" t="s">
        <v>2290</v>
      </c>
      <c r="K131" s="6">
        <v>0</v>
      </c>
      <c r="L131" s="6" t="s">
        <v>4436</v>
      </c>
      <c r="M131" s="13">
        <v>43815</v>
      </c>
      <c r="N131" s="6" t="s">
        <v>4435</v>
      </c>
      <c r="O131" s="6" t="s">
        <v>4434</v>
      </c>
      <c r="P131" s="6" t="s">
        <v>4433</v>
      </c>
      <c r="Q131" s="5" t="s">
        <v>4432</v>
      </c>
    </row>
    <row r="132" spans="1:17" ht="15.5" x14ac:dyDescent="0.35">
      <c r="A132" s="7" t="s">
        <v>4321</v>
      </c>
      <c r="B132" s="6" t="s">
        <v>340</v>
      </c>
      <c r="C132" s="6" t="s">
        <v>4366</v>
      </c>
      <c r="D132" s="6" t="s">
        <v>4431</v>
      </c>
      <c r="E132" s="6" t="s">
        <v>3413</v>
      </c>
      <c r="F132" s="6" t="s">
        <v>6</v>
      </c>
      <c r="G132" s="6">
        <v>23</v>
      </c>
      <c r="H132" s="6">
        <v>10</v>
      </c>
      <c r="I132" s="6">
        <v>33</v>
      </c>
      <c r="J132" s="6" t="s">
        <v>2290</v>
      </c>
      <c r="K132" s="6">
        <v>0</v>
      </c>
      <c r="L132" s="6" t="s">
        <v>4430</v>
      </c>
      <c r="M132" s="13">
        <v>43720</v>
      </c>
      <c r="N132" s="6" t="s">
        <v>4429</v>
      </c>
      <c r="O132" s="6" t="s">
        <v>4428</v>
      </c>
      <c r="P132" s="6" t="s">
        <v>4427</v>
      </c>
      <c r="Q132" s="5" t="s">
        <v>4426</v>
      </c>
    </row>
    <row r="133" spans="1:17" ht="15.5" x14ac:dyDescent="0.35">
      <c r="A133" s="7" t="s">
        <v>4321</v>
      </c>
      <c r="B133" s="6" t="s">
        <v>340</v>
      </c>
      <c r="C133" s="6" t="s">
        <v>4366</v>
      </c>
      <c r="D133" s="6" t="s">
        <v>4425</v>
      </c>
      <c r="E133" s="6" t="s">
        <v>4424</v>
      </c>
      <c r="F133" s="6" t="s">
        <v>6</v>
      </c>
      <c r="G133" s="6">
        <v>108</v>
      </c>
      <c r="H133" s="6">
        <v>70</v>
      </c>
      <c r="I133" s="6">
        <v>178</v>
      </c>
      <c r="J133" s="6" t="s">
        <v>2290</v>
      </c>
      <c r="K133" s="6">
        <v>0</v>
      </c>
      <c r="L133" s="6" t="s">
        <v>4423</v>
      </c>
      <c r="M133" s="13">
        <v>43788</v>
      </c>
      <c r="N133" s="6" t="s">
        <v>4422</v>
      </c>
      <c r="O133" s="6" t="s">
        <v>4421</v>
      </c>
      <c r="P133" s="6" t="s">
        <v>4420</v>
      </c>
      <c r="Q133" s="5" t="s">
        <v>4419</v>
      </c>
    </row>
    <row r="134" spans="1:17" ht="15.5" x14ac:dyDescent="0.35">
      <c r="A134" s="7" t="s">
        <v>4321</v>
      </c>
      <c r="B134" s="6" t="s">
        <v>340</v>
      </c>
      <c r="C134" s="6" t="s">
        <v>4366</v>
      </c>
      <c r="D134" s="6" t="s">
        <v>4418</v>
      </c>
      <c r="E134" s="6" t="s">
        <v>4411</v>
      </c>
      <c r="F134" s="6" t="s">
        <v>6</v>
      </c>
      <c r="G134" s="6">
        <v>56</v>
      </c>
      <c r="H134" s="6">
        <v>24</v>
      </c>
      <c r="I134" s="6">
        <v>80</v>
      </c>
      <c r="J134" s="6" t="s">
        <v>2290</v>
      </c>
      <c r="K134" s="6">
        <v>0</v>
      </c>
      <c r="L134" s="6" t="s">
        <v>4417</v>
      </c>
      <c r="M134" s="13">
        <v>43718</v>
      </c>
      <c r="N134" s="6" t="s">
        <v>4416</v>
      </c>
      <c r="O134" s="6" t="s">
        <v>4415</v>
      </c>
      <c r="P134" s="6" t="s">
        <v>4414</v>
      </c>
      <c r="Q134" s="5" t="s">
        <v>4413</v>
      </c>
    </row>
    <row r="135" spans="1:17" ht="15.5" x14ac:dyDescent="0.35">
      <c r="A135" s="7" t="s">
        <v>4321</v>
      </c>
      <c r="B135" s="6" t="s">
        <v>340</v>
      </c>
      <c r="C135" s="6" t="s">
        <v>4366</v>
      </c>
      <c r="D135" s="6" t="s">
        <v>4412</v>
      </c>
      <c r="E135" s="6" t="s">
        <v>4411</v>
      </c>
      <c r="F135" s="6" t="s">
        <v>6</v>
      </c>
      <c r="G135" s="6">
        <v>124</v>
      </c>
      <c r="H135" s="6">
        <v>94</v>
      </c>
      <c r="I135" s="6">
        <v>218</v>
      </c>
      <c r="J135" s="6" t="s">
        <v>2290</v>
      </c>
      <c r="K135" s="6">
        <v>0</v>
      </c>
      <c r="L135" s="6" t="s">
        <v>4410</v>
      </c>
      <c r="M135" s="13">
        <v>43720</v>
      </c>
      <c r="N135" s="6" t="s">
        <v>4409</v>
      </c>
      <c r="O135" s="6" t="s">
        <v>4408</v>
      </c>
      <c r="P135" s="6" t="s">
        <v>4407</v>
      </c>
      <c r="Q135" s="5" t="s">
        <v>4406</v>
      </c>
    </row>
    <row r="136" spans="1:17" ht="15.5" x14ac:dyDescent="0.35">
      <c r="A136" s="7" t="s">
        <v>4321</v>
      </c>
      <c r="B136" s="6" t="s">
        <v>340</v>
      </c>
      <c r="C136" s="6" t="s">
        <v>4366</v>
      </c>
      <c r="D136" s="6" t="s">
        <v>4405</v>
      </c>
      <c r="E136" s="6" t="s">
        <v>4404</v>
      </c>
      <c r="F136" s="6" t="s">
        <v>6</v>
      </c>
      <c r="G136" s="6">
        <v>52</v>
      </c>
      <c r="H136" s="6">
        <v>48</v>
      </c>
      <c r="I136" s="6">
        <v>100</v>
      </c>
      <c r="J136" s="6" t="s">
        <v>2290</v>
      </c>
      <c r="K136" s="6">
        <v>0</v>
      </c>
      <c r="L136" s="6" t="s">
        <v>4403</v>
      </c>
      <c r="M136" s="13">
        <v>43758</v>
      </c>
      <c r="N136" s="6" t="s">
        <v>4402</v>
      </c>
      <c r="O136" s="6" t="s">
        <v>4401</v>
      </c>
      <c r="P136" s="6" t="s">
        <v>4400</v>
      </c>
      <c r="Q136" s="5" t="s">
        <v>4399</v>
      </c>
    </row>
    <row r="137" spans="1:17" ht="15.5" x14ac:dyDescent="0.35">
      <c r="A137" s="7" t="s">
        <v>4321</v>
      </c>
      <c r="B137" s="6" t="s">
        <v>340</v>
      </c>
      <c r="C137" s="6" t="s">
        <v>4366</v>
      </c>
      <c r="D137" s="6" t="s">
        <v>4398</v>
      </c>
      <c r="E137" s="6" t="s">
        <v>4397</v>
      </c>
      <c r="F137" s="6" t="s">
        <v>6</v>
      </c>
      <c r="G137" s="6">
        <v>29</v>
      </c>
      <c r="H137" s="6">
        <v>53</v>
      </c>
      <c r="I137" s="6">
        <v>82</v>
      </c>
      <c r="J137" s="6" t="s">
        <v>2290</v>
      </c>
      <c r="K137" s="6">
        <v>0</v>
      </c>
      <c r="L137" s="6" t="s">
        <v>4396</v>
      </c>
      <c r="M137" s="13">
        <v>43747</v>
      </c>
      <c r="N137" s="6" t="s">
        <v>4395</v>
      </c>
      <c r="O137" s="6" t="s">
        <v>4394</v>
      </c>
      <c r="P137" s="6" t="s">
        <v>4393</v>
      </c>
      <c r="Q137" s="5" t="s">
        <v>4392</v>
      </c>
    </row>
    <row r="138" spans="1:17" ht="15.5" x14ac:dyDescent="0.35">
      <c r="A138" s="7" t="s">
        <v>4321</v>
      </c>
      <c r="B138" s="6" t="s">
        <v>340</v>
      </c>
      <c r="C138" s="6" t="s">
        <v>4366</v>
      </c>
      <c r="D138" s="6" t="s">
        <v>4391</v>
      </c>
      <c r="E138" s="6" t="s">
        <v>4390</v>
      </c>
      <c r="F138" s="6" t="s">
        <v>6</v>
      </c>
      <c r="G138" s="6">
        <v>116</v>
      </c>
      <c r="H138" s="6">
        <v>62</v>
      </c>
      <c r="I138" s="6">
        <v>178</v>
      </c>
      <c r="J138" s="6" t="s">
        <v>2290</v>
      </c>
      <c r="K138" s="6">
        <v>0</v>
      </c>
      <c r="L138" s="6" t="s">
        <v>4389</v>
      </c>
      <c r="M138" s="13">
        <v>43728</v>
      </c>
      <c r="N138" s="6" t="s">
        <v>4388</v>
      </c>
      <c r="O138" s="6" t="s">
        <v>4387</v>
      </c>
      <c r="P138" s="6" t="s">
        <v>4386</v>
      </c>
      <c r="Q138" s="5" t="s">
        <v>4385</v>
      </c>
    </row>
    <row r="139" spans="1:17" ht="15.5" x14ac:dyDescent="0.35">
      <c r="A139" s="7" t="s">
        <v>4321</v>
      </c>
      <c r="B139" s="6" t="s">
        <v>340</v>
      </c>
      <c r="C139" s="6" t="s">
        <v>4366</v>
      </c>
      <c r="D139" s="6" t="s">
        <v>4384</v>
      </c>
      <c r="E139" s="6" t="s">
        <v>4383</v>
      </c>
      <c r="F139" s="6" t="s">
        <v>6</v>
      </c>
      <c r="G139" s="6">
        <v>29</v>
      </c>
      <c r="H139" s="6">
        <v>21</v>
      </c>
      <c r="I139" s="6">
        <v>50</v>
      </c>
      <c r="J139" s="6" t="s">
        <v>2290</v>
      </c>
      <c r="K139" s="6">
        <v>0</v>
      </c>
      <c r="L139" s="6" t="s">
        <v>4382</v>
      </c>
      <c r="M139" s="13">
        <v>43728</v>
      </c>
      <c r="N139" s="6" t="s">
        <v>4381</v>
      </c>
      <c r="O139" s="6" t="s">
        <v>4380</v>
      </c>
      <c r="P139" s="6" t="s">
        <v>4379</v>
      </c>
      <c r="Q139" s="5" t="s">
        <v>4378</v>
      </c>
    </row>
    <row r="140" spans="1:17" ht="15.5" x14ac:dyDescent="0.35">
      <c r="A140" s="7" t="s">
        <v>4321</v>
      </c>
      <c r="B140" s="6" t="s">
        <v>340</v>
      </c>
      <c r="C140" s="6" t="s">
        <v>4366</v>
      </c>
      <c r="D140" s="6" t="s">
        <v>4377</v>
      </c>
      <c r="E140" s="6" t="s">
        <v>4364</v>
      </c>
      <c r="F140" s="6" t="s">
        <v>6</v>
      </c>
      <c r="G140" s="6">
        <v>21</v>
      </c>
      <c r="H140" s="6">
        <v>13</v>
      </c>
      <c r="I140" s="6">
        <v>34</v>
      </c>
      <c r="J140" s="6" t="s">
        <v>2290</v>
      </c>
      <c r="K140" s="6">
        <v>0</v>
      </c>
      <c r="L140" s="6" t="s">
        <v>4376</v>
      </c>
      <c r="M140" s="13">
        <v>43760</v>
      </c>
      <c r="N140" s="6" t="s">
        <v>4375</v>
      </c>
      <c r="O140" s="6" t="s">
        <v>4374</v>
      </c>
      <c r="P140" s="6" t="s">
        <v>4373</v>
      </c>
      <c r="Q140" s="5" t="s">
        <v>2290</v>
      </c>
    </row>
    <row r="141" spans="1:17" ht="15.5" x14ac:dyDescent="0.35">
      <c r="A141" s="7" t="s">
        <v>4321</v>
      </c>
      <c r="B141" s="6" t="s">
        <v>340</v>
      </c>
      <c r="C141" s="6" t="s">
        <v>4366</v>
      </c>
      <c r="D141" s="6" t="s">
        <v>4372</v>
      </c>
      <c r="E141" s="6" t="s">
        <v>4364</v>
      </c>
      <c r="F141" s="6" t="s">
        <v>6</v>
      </c>
      <c r="G141" s="6">
        <v>32</v>
      </c>
      <c r="H141" s="6">
        <v>8</v>
      </c>
      <c r="I141" s="6">
        <v>40</v>
      </c>
      <c r="J141" s="6" t="s">
        <v>2290</v>
      </c>
      <c r="K141" s="6">
        <v>0</v>
      </c>
      <c r="L141" s="6" t="s">
        <v>4371</v>
      </c>
      <c r="M141" s="13">
        <v>43747</v>
      </c>
      <c r="N141" s="6" t="s">
        <v>4370</v>
      </c>
      <c r="O141" s="6" t="s">
        <v>4369</v>
      </c>
      <c r="P141" s="6" t="s">
        <v>4368</v>
      </c>
      <c r="Q141" s="5" t="s">
        <v>4367</v>
      </c>
    </row>
    <row r="142" spans="1:17" ht="15.5" x14ac:dyDescent="0.35">
      <c r="A142" s="7" t="s">
        <v>4321</v>
      </c>
      <c r="B142" s="6" t="s">
        <v>340</v>
      </c>
      <c r="C142" s="6" t="s">
        <v>4366</v>
      </c>
      <c r="D142" s="6" t="s">
        <v>4365</v>
      </c>
      <c r="E142" s="6" t="s">
        <v>4364</v>
      </c>
      <c r="F142" s="6" t="s">
        <v>6</v>
      </c>
      <c r="G142" s="6">
        <v>28</v>
      </c>
      <c r="H142" s="6">
        <v>12</v>
      </c>
      <c r="I142" s="6">
        <v>40</v>
      </c>
      <c r="J142" s="6" t="s">
        <v>2290</v>
      </c>
      <c r="K142" s="6">
        <v>0</v>
      </c>
      <c r="L142" s="6" t="s">
        <v>4363</v>
      </c>
      <c r="M142" s="13">
        <v>43747</v>
      </c>
      <c r="N142" s="6" t="s">
        <v>4362</v>
      </c>
      <c r="O142" s="6" t="s">
        <v>4361</v>
      </c>
      <c r="P142" s="6" t="s">
        <v>4360</v>
      </c>
      <c r="Q142" s="5" t="s">
        <v>4359</v>
      </c>
    </row>
    <row r="143" spans="1:17" ht="15.5" x14ac:dyDescent="0.35">
      <c r="A143" s="7" t="s">
        <v>4321</v>
      </c>
      <c r="B143" s="6" t="s">
        <v>4320</v>
      </c>
      <c r="C143" s="6" t="s">
        <v>4319</v>
      </c>
      <c r="D143" s="6" t="s">
        <v>4358</v>
      </c>
      <c r="E143" s="6" t="s">
        <v>4317</v>
      </c>
      <c r="F143" s="6" t="s">
        <v>6</v>
      </c>
      <c r="G143" s="6">
        <v>0</v>
      </c>
      <c r="H143" s="6">
        <v>56</v>
      </c>
      <c r="I143" s="6">
        <v>56</v>
      </c>
      <c r="J143" s="6" t="s">
        <v>2290</v>
      </c>
      <c r="K143" s="6">
        <v>0</v>
      </c>
      <c r="L143" s="6" t="s">
        <v>4357</v>
      </c>
      <c r="M143" s="13">
        <v>43747</v>
      </c>
      <c r="N143" s="6" t="s">
        <v>4356</v>
      </c>
      <c r="O143" s="6" t="s">
        <v>4355</v>
      </c>
      <c r="P143" s="6" t="s">
        <v>4354</v>
      </c>
      <c r="Q143" s="5" t="s">
        <v>4353</v>
      </c>
    </row>
    <row r="144" spans="1:17" ht="15.5" x14ac:dyDescent="0.35">
      <c r="A144" s="7" t="s">
        <v>4321</v>
      </c>
      <c r="B144" s="6" t="s">
        <v>4320</v>
      </c>
      <c r="C144" s="6" t="s">
        <v>4319</v>
      </c>
      <c r="D144" s="6" t="s">
        <v>4352</v>
      </c>
      <c r="E144" s="6" t="s">
        <v>4351</v>
      </c>
      <c r="F144" s="6" t="s">
        <v>6</v>
      </c>
      <c r="G144" s="6">
        <v>15</v>
      </c>
      <c r="H144" s="6">
        <v>3</v>
      </c>
      <c r="I144" s="6">
        <v>18</v>
      </c>
      <c r="J144" s="6" t="s">
        <v>2290</v>
      </c>
      <c r="K144" s="6">
        <v>0</v>
      </c>
      <c r="L144" s="6" t="s">
        <v>4350</v>
      </c>
      <c r="M144" s="13">
        <v>43839</v>
      </c>
      <c r="N144" s="6" t="s">
        <v>4349</v>
      </c>
      <c r="O144" s="6" t="s">
        <v>4348</v>
      </c>
      <c r="P144" s="6" t="s">
        <v>4347</v>
      </c>
      <c r="Q144" s="5" t="s">
        <v>4346</v>
      </c>
    </row>
    <row r="145" spans="1:17" ht="15.5" x14ac:dyDescent="0.35">
      <c r="A145" s="7" t="s">
        <v>4321</v>
      </c>
      <c r="B145" s="6" t="s">
        <v>4320</v>
      </c>
      <c r="C145" s="6" t="s">
        <v>4319</v>
      </c>
      <c r="D145" s="6" t="s">
        <v>4345</v>
      </c>
      <c r="E145" s="6" t="s">
        <v>4344</v>
      </c>
      <c r="F145" s="6" t="s">
        <v>6</v>
      </c>
      <c r="G145" s="6">
        <v>23</v>
      </c>
      <c r="H145" s="6">
        <v>37</v>
      </c>
      <c r="I145" s="6">
        <v>60</v>
      </c>
      <c r="J145" s="6" t="s">
        <v>2290</v>
      </c>
      <c r="K145" s="6">
        <v>0</v>
      </c>
      <c r="L145" s="6" t="s">
        <v>4343</v>
      </c>
      <c r="M145" s="13">
        <v>43839</v>
      </c>
      <c r="N145" s="6" t="s">
        <v>4342</v>
      </c>
      <c r="O145" s="6" t="s">
        <v>4341</v>
      </c>
      <c r="P145" s="6" t="s">
        <v>4340</v>
      </c>
      <c r="Q145" s="5" t="s">
        <v>4339</v>
      </c>
    </row>
    <row r="146" spans="1:17" ht="15.5" x14ac:dyDescent="0.35">
      <c r="A146" s="7" t="s">
        <v>4321</v>
      </c>
      <c r="B146" s="6" t="s">
        <v>4320</v>
      </c>
      <c r="C146" s="6" t="s">
        <v>4319</v>
      </c>
      <c r="D146" s="6" t="s">
        <v>4338</v>
      </c>
      <c r="E146" s="6" t="s">
        <v>4319</v>
      </c>
      <c r="F146" s="6" t="s">
        <v>6</v>
      </c>
      <c r="G146" s="6">
        <v>31</v>
      </c>
      <c r="H146" s="6">
        <v>29</v>
      </c>
      <c r="I146" s="6">
        <v>60</v>
      </c>
      <c r="J146" s="6" t="s">
        <v>2290</v>
      </c>
      <c r="K146" s="6">
        <v>0</v>
      </c>
      <c r="L146" s="6" t="s">
        <v>4337</v>
      </c>
      <c r="M146" s="13">
        <v>43956</v>
      </c>
      <c r="N146" s="6" t="s">
        <v>4336</v>
      </c>
      <c r="O146" s="6" t="s">
        <v>4335</v>
      </c>
      <c r="P146" s="6" t="s">
        <v>4334</v>
      </c>
      <c r="Q146" s="5" t="s">
        <v>4333</v>
      </c>
    </row>
    <row r="147" spans="1:17" ht="15.5" x14ac:dyDescent="0.35">
      <c r="A147" s="7" t="s">
        <v>4321</v>
      </c>
      <c r="B147" s="6" t="s">
        <v>4320</v>
      </c>
      <c r="C147" s="6" t="s">
        <v>4319</v>
      </c>
      <c r="D147" s="6" t="s">
        <v>4332</v>
      </c>
      <c r="E147" s="6" t="s">
        <v>4317</v>
      </c>
      <c r="F147" s="6" t="s">
        <v>6</v>
      </c>
      <c r="G147" s="6">
        <v>16</v>
      </c>
      <c r="H147" s="6">
        <v>10</v>
      </c>
      <c r="I147" s="6">
        <v>26</v>
      </c>
      <c r="J147" s="6" t="s">
        <v>2290</v>
      </c>
      <c r="K147" s="6">
        <v>0</v>
      </c>
      <c r="L147" s="6" t="s">
        <v>4331</v>
      </c>
      <c r="M147" s="13">
        <v>43815</v>
      </c>
      <c r="N147" s="6" t="s">
        <v>4330</v>
      </c>
      <c r="O147" s="6" t="s">
        <v>4329</v>
      </c>
      <c r="P147" s="6" t="s">
        <v>4328</v>
      </c>
      <c r="Q147" s="5" t="s">
        <v>4327</v>
      </c>
    </row>
    <row r="148" spans="1:17" ht="15.5" x14ac:dyDescent="0.35">
      <c r="A148" s="7" t="s">
        <v>4321</v>
      </c>
      <c r="B148" s="6" t="s">
        <v>4320</v>
      </c>
      <c r="C148" s="6" t="s">
        <v>4319</v>
      </c>
      <c r="D148" s="6" t="s">
        <v>4326</v>
      </c>
      <c r="E148" s="6" t="s">
        <v>4317</v>
      </c>
      <c r="F148" s="6" t="s">
        <v>6</v>
      </c>
      <c r="G148" s="6">
        <v>112</v>
      </c>
      <c r="H148" s="6">
        <v>98</v>
      </c>
      <c r="I148" s="6">
        <v>210</v>
      </c>
      <c r="J148" s="6" t="s">
        <v>2290</v>
      </c>
      <c r="K148" s="6">
        <v>0</v>
      </c>
      <c r="L148" s="6" t="s">
        <v>4325</v>
      </c>
      <c r="M148" s="13">
        <v>43985</v>
      </c>
      <c r="N148" s="6" t="s">
        <v>1487</v>
      </c>
      <c r="O148" s="6" t="s">
        <v>4324</v>
      </c>
      <c r="P148" s="6" t="s">
        <v>4323</v>
      </c>
      <c r="Q148" s="5" t="s">
        <v>4322</v>
      </c>
    </row>
    <row r="149" spans="1:17" ht="15.5" x14ac:dyDescent="0.35">
      <c r="A149" s="7" t="s">
        <v>4321</v>
      </c>
      <c r="B149" s="6" t="s">
        <v>4320</v>
      </c>
      <c r="C149" s="6" t="s">
        <v>4319</v>
      </c>
      <c r="D149" s="6" t="s">
        <v>4318</v>
      </c>
      <c r="E149" s="6" t="s">
        <v>4317</v>
      </c>
      <c r="F149" s="6" t="s">
        <v>6</v>
      </c>
      <c r="G149" s="6">
        <v>154</v>
      </c>
      <c r="H149" s="6">
        <v>117</v>
      </c>
      <c r="I149" s="6">
        <v>271</v>
      </c>
      <c r="J149" s="6" t="s">
        <v>2290</v>
      </c>
      <c r="K149" s="6">
        <v>0</v>
      </c>
      <c r="L149" s="6" t="s">
        <v>4316</v>
      </c>
      <c r="M149" s="13">
        <v>43788</v>
      </c>
      <c r="N149" s="6" t="s">
        <v>4315</v>
      </c>
      <c r="O149" s="6" t="s">
        <v>4314</v>
      </c>
      <c r="P149" s="6" t="s">
        <v>4313</v>
      </c>
      <c r="Q149" s="5" t="s">
        <v>4312</v>
      </c>
    </row>
    <row r="150" spans="1:17" ht="15.5" x14ac:dyDescent="0.35">
      <c r="A150" s="16" t="s">
        <v>0</v>
      </c>
      <c r="B150" s="2"/>
      <c r="C150" s="2"/>
      <c r="D150" s="2"/>
      <c r="E150" s="2"/>
      <c r="F150" s="2"/>
      <c r="G150" s="3">
        <f>SUBTOTAL(109,Table14[Male])</f>
        <v>8444</v>
      </c>
      <c r="H150" s="3">
        <f>SUBTOTAL(109,Table14[Female])</f>
        <v>5876</v>
      </c>
      <c r="I150" s="3">
        <f>SUBTOTAL(109,Table14[Total])</f>
        <v>14320</v>
      </c>
      <c r="J150" s="2"/>
      <c r="K150" s="2"/>
      <c r="L150" s="2"/>
      <c r="M150" s="2"/>
      <c r="N150" s="2"/>
      <c r="O150" s="2"/>
      <c r="P150" s="2"/>
      <c r="Q150" s="1"/>
    </row>
  </sheetData>
  <mergeCells count="1">
    <mergeCell ref="A1:Q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319B-1CAA-495D-B8E6-79505BCEE987}">
  <dimension ref="A1:Q330"/>
  <sheetViews>
    <sheetView workbookViewId="0">
      <selection activeCell="C423" sqref="C423"/>
    </sheetView>
  </sheetViews>
  <sheetFormatPr defaultRowHeight="14.5" x14ac:dyDescent="0.35"/>
  <cols>
    <col min="9" max="9" width="7.90625" bestFit="1" customWidth="1"/>
    <col min="10" max="10" width="21.81640625" bestFit="1" customWidth="1"/>
    <col min="11" max="11" width="25.81640625" bestFit="1" customWidth="1"/>
    <col min="12" max="12" width="43.26953125" bestFit="1" customWidth="1"/>
    <col min="13" max="13" width="22.6328125" bestFit="1" customWidth="1"/>
    <col min="14" max="14" width="28.54296875" bestFit="1" customWidth="1"/>
    <col min="15" max="15" width="23.54296875" bestFit="1" customWidth="1"/>
    <col min="16" max="16" width="27.81640625" bestFit="1" customWidth="1"/>
    <col min="17" max="17" width="21.81640625" bestFit="1" customWidth="1"/>
  </cols>
  <sheetData>
    <row r="1" spans="1:17" ht="15.5" x14ac:dyDescent="0.35">
      <c r="A1" s="35" t="s">
        <v>4311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5.5" x14ac:dyDescent="0.35">
      <c r="A2" s="12" t="s">
        <v>2158</v>
      </c>
      <c r="B2" s="11" t="s">
        <v>2157</v>
      </c>
      <c r="C2" s="11" t="s">
        <v>2156</v>
      </c>
      <c r="D2" s="11" t="s">
        <v>2155</v>
      </c>
      <c r="E2" s="11" t="s">
        <v>2154</v>
      </c>
      <c r="F2" s="11" t="s">
        <v>2153</v>
      </c>
      <c r="G2" s="11" t="s">
        <v>2152</v>
      </c>
      <c r="H2" s="11" t="s">
        <v>2151</v>
      </c>
      <c r="I2" s="11" t="s">
        <v>0</v>
      </c>
      <c r="J2" s="11" t="s">
        <v>2150</v>
      </c>
      <c r="K2" s="11" t="s">
        <v>2149</v>
      </c>
      <c r="L2" s="11" t="s">
        <v>2148</v>
      </c>
      <c r="M2" s="11" t="s">
        <v>2147</v>
      </c>
      <c r="N2" s="11" t="s">
        <v>2146</v>
      </c>
      <c r="O2" s="11" t="s">
        <v>2145</v>
      </c>
      <c r="P2" s="11" t="s">
        <v>2144</v>
      </c>
      <c r="Q2" s="10" t="s">
        <v>2143</v>
      </c>
    </row>
    <row r="3" spans="1:17" ht="15.5" x14ac:dyDescent="0.35">
      <c r="A3" s="7" t="s">
        <v>2168</v>
      </c>
      <c r="B3" s="6" t="s">
        <v>4264</v>
      </c>
      <c r="C3" s="6" t="s">
        <v>4263</v>
      </c>
      <c r="D3" s="6" t="s">
        <v>4310</v>
      </c>
      <c r="E3" s="6" t="s">
        <v>4309</v>
      </c>
      <c r="F3" s="6" t="s">
        <v>6</v>
      </c>
      <c r="G3" s="6">
        <v>26</v>
      </c>
      <c r="H3" s="6">
        <v>13</v>
      </c>
      <c r="I3" s="6">
        <f>Table12[[#This Row],[Male]]+Table12[[#This Row],[Female]]</f>
        <v>39</v>
      </c>
      <c r="J3" s="6">
        <v>47</v>
      </c>
      <c r="K3" s="6">
        <v>1</v>
      </c>
      <c r="L3" s="6" t="s">
        <v>4308</v>
      </c>
      <c r="M3" s="13">
        <v>44188</v>
      </c>
      <c r="N3" s="6" t="s">
        <v>4307</v>
      </c>
      <c r="O3" s="6" t="s">
        <v>4306</v>
      </c>
      <c r="P3" s="6" t="s">
        <v>4305</v>
      </c>
      <c r="Q3" s="5" t="s">
        <v>4304</v>
      </c>
    </row>
    <row r="4" spans="1:17" ht="15.5" x14ac:dyDescent="0.35">
      <c r="A4" s="7" t="s">
        <v>2168</v>
      </c>
      <c r="B4" s="6" t="s">
        <v>4264</v>
      </c>
      <c r="C4" s="6" t="s">
        <v>4263</v>
      </c>
      <c r="D4" s="6" t="s">
        <v>4303</v>
      </c>
      <c r="E4" s="6" t="s">
        <v>4302</v>
      </c>
      <c r="F4" s="6" t="s">
        <v>6</v>
      </c>
      <c r="G4" s="6">
        <v>24</v>
      </c>
      <c r="H4" s="6">
        <v>17</v>
      </c>
      <c r="I4" s="6">
        <f>Table12[[#This Row],[Male]]+Table12[[#This Row],[Female]]</f>
        <v>41</v>
      </c>
      <c r="J4" s="6">
        <v>105.2</v>
      </c>
      <c r="K4" s="6">
        <v>3</v>
      </c>
      <c r="L4" s="6" t="s">
        <v>4301</v>
      </c>
      <c r="M4" s="13">
        <v>43760</v>
      </c>
      <c r="N4" s="6" t="s">
        <v>4300</v>
      </c>
      <c r="O4" s="6" t="s">
        <v>4299</v>
      </c>
      <c r="P4" s="6" t="s">
        <v>4298</v>
      </c>
      <c r="Q4" s="5" t="s">
        <v>4297</v>
      </c>
    </row>
    <row r="5" spans="1:17" ht="15.5" x14ac:dyDescent="0.35">
      <c r="A5" s="7" t="s">
        <v>2168</v>
      </c>
      <c r="B5" s="6" t="s">
        <v>4264</v>
      </c>
      <c r="C5" s="6" t="s">
        <v>4263</v>
      </c>
      <c r="D5" s="6" t="s">
        <v>4296</v>
      </c>
      <c r="E5" s="6" t="s">
        <v>4263</v>
      </c>
      <c r="F5" s="6" t="s">
        <v>6</v>
      </c>
      <c r="G5" s="6">
        <v>33</v>
      </c>
      <c r="H5" s="6">
        <v>31</v>
      </c>
      <c r="I5" s="6">
        <f>Table12[[#This Row],[Male]]+Table12[[#This Row],[Female]]</f>
        <v>64</v>
      </c>
      <c r="J5" s="6">
        <v>271.2</v>
      </c>
      <c r="K5" s="6">
        <v>4</v>
      </c>
      <c r="L5" s="6" t="s">
        <v>4295</v>
      </c>
      <c r="M5" s="13">
        <v>43872</v>
      </c>
      <c r="N5" s="6" t="s">
        <v>4294</v>
      </c>
      <c r="O5" s="6" t="s">
        <v>4293</v>
      </c>
      <c r="P5" s="6" t="s">
        <v>4292</v>
      </c>
      <c r="Q5" s="5" t="s">
        <v>4272</v>
      </c>
    </row>
    <row r="6" spans="1:17" ht="15.5" x14ac:dyDescent="0.35">
      <c r="A6" s="7" t="s">
        <v>2168</v>
      </c>
      <c r="B6" s="6" t="s">
        <v>4264</v>
      </c>
      <c r="C6" s="6" t="s">
        <v>4263</v>
      </c>
      <c r="D6" s="6" t="s">
        <v>4291</v>
      </c>
      <c r="E6" s="6" t="s">
        <v>4261</v>
      </c>
      <c r="F6" s="6" t="s">
        <v>6</v>
      </c>
      <c r="G6" s="6">
        <v>35</v>
      </c>
      <c r="H6" s="6">
        <v>24</v>
      </c>
      <c r="I6" s="6">
        <f>Table12[[#This Row],[Male]]+Table12[[#This Row],[Female]]</f>
        <v>59</v>
      </c>
      <c r="J6" s="6">
        <v>74.400000000000006</v>
      </c>
      <c r="K6" s="6">
        <v>1</v>
      </c>
      <c r="L6" s="6" t="s">
        <v>4290</v>
      </c>
      <c r="M6" s="13">
        <v>43872</v>
      </c>
      <c r="N6" s="6" t="s">
        <v>4289</v>
      </c>
      <c r="O6" s="6" t="s">
        <v>4288</v>
      </c>
      <c r="P6" s="6" t="s">
        <v>4287</v>
      </c>
      <c r="Q6" s="5" t="s">
        <v>4286</v>
      </c>
    </row>
    <row r="7" spans="1:17" ht="15.5" x14ac:dyDescent="0.35">
      <c r="A7" s="7" t="s">
        <v>2168</v>
      </c>
      <c r="B7" s="6" t="s">
        <v>4264</v>
      </c>
      <c r="C7" s="6" t="s">
        <v>4263</v>
      </c>
      <c r="D7" s="6" t="s">
        <v>4285</v>
      </c>
      <c r="E7" s="6" t="s">
        <v>4284</v>
      </c>
      <c r="F7" s="6" t="s">
        <v>6</v>
      </c>
      <c r="G7" s="6">
        <v>42</v>
      </c>
      <c r="H7" s="6">
        <v>15</v>
      </c>
      <c r="I7" s="6">
        <f>Table12[[#This Row],[Male]]+Table12[[#This Row],[Female]]</f>
        <v>57</v>
      </c>
      <c r="J7" s="6">
        <v>137.4</v>
      </c>
      <c r="K7" s="6">
        <v>2</v>
      </c>
      <c r="L7" s="6" t="s">
        <v>4283</v>
      </c>
      <c r="M7" s="13">
        <v>43760</v>
      </c>
      <c r="N7" s="6" t="s">
        <v>4282</v>
      </c>
      <c r="O7" s="6" t="s">
        <v>4281</v>
      </c>
      <c r="P7" s="6" t="s">
        <v>4280</v>
      </c>
      <c r="Q7" s="5" t="s">
        <v>4279</v>
      </c>
    </row>
    <row r="8" spans="1:17" ht="15.5" x14ac:dyDescent="0.35">
      <c r="A8" s="7" t="s">
        <v>2168</v>
      </c>
      <c r="B8" s="6" t="s">
        <v>4264</v>
      </c>
      <c r="C8" s="6" t="s">
        <v>4263</v>
      </c>
      <c r="D8" s="6" t="s">
        <v>4278</v>
      </c>
      <c r="E8" s="6" t="s">
        <v>4277</v>
      </c>
      <c r="F8" s="6" t="s">
        <v>6</v>
      </c>
      <c r="G8" s="6">
        <v>33</v>
      </c>
      <c r="H8" s="6">
        <v>31</v>
      </c>
      <c r="I8" s="6">
        <f>Table12[[#This Row],[Male]]+Table12[[#This Row],[Female]]</f>
        <v>64</v>
      </c>
      <c r="J8" s="6">
        <v>118.2</v>
      </c>
      <c r="K8" s="6">
        <v>2</v>
      </c>
      <c r="L8" s="6" t="s">
        <v>4276</v>
      </c>
      <c r="M8" s="13">
        <v>43739</v>
      </c>
      <c r="N8" s="6" t="s">
        <v>4275</v>
      </c>
      <c r="O8" s="6" t="s">
        <v>4274</v>
      </c>
      <c r="P8" s="6" t="s">
        <v>4273</v>
      </c>
      <c r="Q8" s="5" t="s">
        <v>4272</v>
      </c>
    </row>
    <row r="9" spans="1:17" ht="15.5" x14ac:dyDescent="0.35">
      <c r="A9" s="7" t="s">
        <v>2168</v>
      </c>
      <c r="B9" s="6" t="s">
        <v>4264</v>
      </c>
      <c r="C9" s="6" t="s">
        <v>4263</v>
      </c>
      <c r="D9" s="6" t="s">
        <v>4271</v>
      </c>
      <c r="E9" s="6" t="s">
        <v>4270</v>
      </c>
      <c r="F9" s="6" t="s">
        <v>6</v>
      </c>
      <c r="G9" s="6">
        <v>25</v>
      </c>
      <c r="H9" s="6">
        <v>8</v>
      </c>
      <c r="I9" s="6">
        <f>Table12[[#This Row],[Male]]+Table12[[#This Row],[Female]]</f>
        <v>33</v>
      </c>
      <c r="J9" s="6">
        <v>102.2</v>
      </c>
      <c r="K9" s="6">
        <v>3</v>
      </c>
      <c r="L9" s="6" t="s">
        <v>4269</v>
      </c>
      <c r="M9" s="13">
        <v>43838</v>
      </c>
      <c r="N9" s="6" t="s">
        <v>4268</v>
      </c>
      <c r="O9" s="6" t="s">
        <v>4267</v>
      </c>
      <c r="P9" s="6" t="s">
        <v>4266</v>
      </c>
      <c r="Q9" s="5" t="s">
        <v>4265</v>
      </c>
    </row>
    <row r="10" spans="1:17" ht="15.5" x14ac:dyDescent="0.35">
      <c r="A10" s="7" t="s">
        <v>2168</v>
      </c>
      <c r="B10" s="6" t="s">
        <v>4264</v>
      </c>
      <c r="C10" s="6" t="s">
        <v>4263</v>
      </c>
      <c r="D10" s="6" t="s">
        <v>4262</v>
      </c>
      <c r="E10" s="6" t="s">
        <v>4261</v>
      </c>
      <c r="F10" s="6" t="s">
        <v>6</v>
      </c>
      <c r="G10" s="6">
        <v>17</v>
      </c>
      <c r="H10" s="6">
        <v>4</v>
      </c>
      <c r="I10" s="6">
        <f>Table12[[#This Row],[Male]]+Table12[[#This Row],[Female]]</f>
        <v>21</v>
      </c>
      <c r="J10" s="6">
        <v>46</v>
      </c>
      <c r="K10" s="6">
        <v>2</v>
      </c>
      <c r="L10" s="6" t="s">
        <v>4260</v>
      </c>
      <c r="M10" s="13">
        <v>44474</v>
      </c>
      <c r="N10" s="6" t="s">
        <v>4259</v>
      </c>
      <c r="O10" s="6" t="s">
        <v>4258</v>
      </c>
      <c r="P10" s="6" t="s">
        <v>4257</v>
      </c>
      <c r="Q10" s="5" t="s">
        <v>4256</v>
      </c>
    </row>
    <row r="11" spans="1:17" ht="15.5" x14ac:dyDescent="0.35">
      <c r="A11" s="7" t="s">
        <v>2168</v>
      </c>
      <c r="B11" s="6" t="s">
        <v>4129</v>
      </c>
      <c r="C11" s="6" t="s">
        <v>4204</v>
      </c>
      <c r="D11" s="6" t="s">
        <v>4255</v>
      </c>
      <c r="E11" s="6" t="s">
        <v>4219</v>
      </c>
      <c r="F11" s="6" t="s">
        <v>6</v>
      </c>
      <c r="G11" s="6">
        <v>39</v>
      </c>
      <c r="H11" s="6">
        <v>29</v>
      </c>
      <c r="I11" s="6">
        <f>Table12[[#This Row],[Male]]+Table12[[#This Row],[Female]]</f>
        <v>68</v>
      </c>
      <c r="J11" s="6">
        <v>205.1</v>
      </c>
      <c r="K11" s="6">
        <v>3</v>
      </c>
      <c r="L11" s="6" t="s">
        <v>4254</v>
      </c>
      <c r="M11" s="14" t="s">
        <v>4253</v>
      </c>
      <c r="N11" s="6" t="s">
        <v>4252</v>
      </c>
      <c r="O11" s="6" t="s">
        <v>4251</v>
      </c>
      <c r="P11" s="6" t="s">
        <v>4250</v>
      </c>
      <c r="Q11" s="5" t="s">
        <v>4249</v>
      </c>
    </row>
    <row r="12" spans="1:17" ht="15.5" x14ac:dyDescent="0.35">
      <c r="A12" s="7" t="s">
        <v>2168</v>
      </c>
      <c r="B12" s="6" t="s">
        <v>4129</v>
      </c>
      <c r="C12" s="6" t="s">
        <v>4204</v>
      </c>
      <c r="D12" s="6" t="s">
        <v>4248</v>
      </c>
      <c r="E12" s="6" t="s">
        <v>4219</v>
      </c>
      <c r="F12" s="6" t="s">
        <v>6</v>
      </c>
      <c r="G12" s="6">
        <v>31</v>
      </c>
      <c r="H12" s="6">
        <v>14</v>
      </c>
      <c r="I12" s="6">
        <f>Table12[[#This Row],[Male]]+Table12[[#This Row],[Female]]</f>
        <v>45</v>
      </c>
      <c r="J12" s="6">
        <v>119.2</v>
      </c>
      <c r="K12" s="6">
        <v>3</v>
      </c>
      <c r="L12" s="6" t="s">
        <v>4247</v>
      </c>
      <c r="M12" s="14" t="s">
        <v>4241</v>
      </c>
      <c r="N12" s="6" t="s">
        <v>4246</v>
      </c>
      <c r="O12" s="6" t="s">
        <v>4245</v>
      </c>
      <c r="P12" s="6" t="s">
        <v>2776</v>
      </c>
      <c r="Q12" s="5" t="s">
        <v>4244</v>
      </c>
    </row>
    <row r="13" spans="1:17" ht="15.5" x14ac:dyDescent="0.35">
      <c r="A13" s="7" t="s">
        <v>2168</v>
      </c>
      <c r="B13" s="6" t="s">
        <v>4129</v>
      </c>
      <c r="C13" s="6" t="s">
        <v>4204</v>
      </c>
      <c r="D13" s="6" t="s">
        <v>4243</v>
      </c>
      <c r="E13" s="6" t="s">
        <v>4235</v>
      </c>
      <c r="F13" s="6" t="s">
        <v>6</v>
      </c>
      <c r="G13" s="6">
        <v>34</v>
      </c>
      <c r="H13" s="6">
        <v>16</v>
      </c>
      <c r="I13" s="6">
        <f>Table12[[#This Row],[Male]]+Table12[[#This Row],[Female]]</f>
        <v>50</v>
      </c>
      <c r="J13" s="6">
        <v>117</v>
      </c>
      <c r="K13" s="6">
        <v>2</v>
      </c>
      <c r="L13" s="6" t="s">
        <v>4242</v>
      </c>
      <c r="M13" s="14" t="s">
        <v>4241</v>
      </c>
      <c r="N13" s="6" t="s">
        <v>4240</v>
      </c>
      <c r="O13" s="6" t="s">
        <v>4239</v>
      </c>
      <c r="P13" s="6" t="s">
        <v>4238</v>
      </c>
      <c r="Q13" s="5" t="s">
        <v>4237</v>
      </c>
    </row>
    <row r="14" spans="1:17" ht="15.5" x14ac:dyDescent="0.35">
      <c r="A14" s="7" t="s">
        <v>2168</v>
      </c>
      <c r="B14" s="6" t="s">
        <v>4129</v>
      </c>
      <c r="C14" s="6" t="s">
        <v>4204</v>
      </c>
      <c r="D14" s="6" t="s">
        <v>4236</v>
      </c>
      <c r="E14" s="6" t="s">
        <v>4235</v>
      </c>
      <c r="F14" s="6" t="s">
        <v>6</v>
      </c>
      <c r="G14" s="6">
        <v>33</v>
      </c>
      <c r="H14" s="6">
        <v>2</v>
      </c>
      <c r="I14" s="6">
        <f>Table12[[#This Row],[Male]]+Table12[[#This Row],[Female]]</f>
        <v>35</v>
      </c>
      <c r="J14" s="6">
        <v>92.5</v>
      </c>
      <c r="K14" s="6">
        <v>3</v>
      </c>
      <c r="L14" s="6" t="s">
        <v>4234</v>
      </c>
      <c r="M14" s="14" t="s">
        <v>4233</v>
      </c>
      <c r="N14" s="6" t="s">
        <v>4232</v>
      </c>
      <c r="O14" s="6" t="s">
        <v>4231</v>
      </c>
      <c r="P14" s="6" t="s">
        <v>4230</v>
      </c>
      <c r="Q14" s="5" t="s">
        <v>4229</v>
      </c>
    </row>
    <row r="15" spans="1:17" ht="15.5" x14ac:dyDescent="0.35">
      <c r="A15" s="7" t="s">
        <v>2168</v>
      </c>
      <c r="B15" s="6" t="s">
        <v>4129</v>
      </c>
      <c r="C15" s="6" t="s">
        <v>4204</v>
      </c>
      <c r="D15" s="6" t="s">
        <v>4228</v>
      </c>
      <c r="E15" s="6" t="s">
        <v>4227</v>
      </c>
      <c r="F15" s="6" t="s">
        <v>6</v>
      </c>
      <c r="G15" s="6">
        <v>33</v>
      </c>
      <c r="H15" s="6">
        <v>20</v>
      </c>
      <c r="I15" s="6">
        <f>Table12[[#This Row],[Male]]+Table12[[#This Row],[Female]]</f>
        <v>53</v>
      </c>
      <c r="J15" s="6">
        <v>200.2</v>
      </c>
      <c r="K15" s="6">
        <v>4</v>
      </c>
      <c r="L15" s="6" t="s">
        <v>4226</v>
      </c>
      <c r="M15" s="14" t="s">
        <v>4225</v>
      </c>
      <c r="N15" s="6" t="s">
        <v>4224</v>
      </c>
      <c r="O15" s="6" t="s">
        <v>4223</v>
      </c>
      <c r="P15" s="6" t="s">
        <v>4222</v>
      </c>
      <c r="Q15" s="5" t="s">
        <v>4221</v>
      </c>
    </row>
    <row r="16" spans="1:17" ht="15.5" x14ac:dyDescent="0.35">
      <c r="A16" s="7" t="s">
        <v>2168</v>
      </c>
      <c r="B16" s="6" t="s">
        <v>4129</v>
      </c>
      <c r="C16" s="6" t="s">
        <v>4204</v>
      </c>
      <c r="D16" s="6" t="s">
        <v>4220</v>
      </c>
      <c r="E16" s="6" t="s">
        <v>4219</v>
      </c>
      <c r="F16" s="6" t="s">
        <v>6</v>
      </c>
      <c r="G16" s="6">
        <v>51</v>
      </c>
      <c r="H16" s="6">
        <v>21</v>
      </c>
      <c r="I16" s="6">
        <f>Table12[[#This Row],[Male]]+Table12[[#This Row],[Female]]</f>
        <v>72</v>
      </c>
      <c r="J16" s="6">
        <v>223.7</v>
      </c>
      <c r="K16" s="6">
        <v>3</v>
      </c>
      <c r="L16" s="6" t="s">
        <v>4218</v>
      </c>
      <c r="M16" s="14" t="s">
        <v>4217</v>
      </c>
      <c r="N16" s="6" t="s">
        <v>4216</v>
      </c>
      <c r="O16" s="6" t="s">
        <v>4215</v>
      </c>
      <c r="P16" s="6" t="s">
        <v>4214</v>
      </c>
      <c r="Q16" s="5" t="s">
        <v>4213</v>
      </c>
    </row>
    <row r="17" spans="1:17" ht="15.5" x14ac:dyDescent="0.35">
      <c r="A17" s="7" t="s">
        <v>2168</v>
      </c>
      <c r="B17" s="6" t="s">
        <v>4129</v>
      </c>
      <c r="C17" s="6" t="s">
        <v>4204</v>
      </c>
      <c r="D17" s="6" t="s">
        <v>4212</v>
      </c>
      <c r="E17" s="6" t="s">
        <v>4211</v>
      </c>
      <c r="F17" s="6" t="s">
        <v>6</v>
      </c>
      <c r="G17" s="6">
        <v>42</v>
      </c>
      <c r="H17" s="6">
        <v>28</v>
      </c>
      <c r="I17" s="6">
        <f>Table12[[#This Row],[Male]]+Table12[[#This Row],[Female]]</f>
        <v>70</v>
      </c>
      <c r="J17" s="6">
        <v>215.8</v>
      </c>
      <c r="K17" s="6">
        <v>3</v>
      </c>
      <c r="L17" s="6" t="s">
        <v>4210</v>
      </c>
      <c r="M17" s="14" t="s">
        <v>4209</v>
      </c>
      <c r="N17" s="6" t="s">
        <v>4208</v>
      </c>
      <c r="O17" s="6" t="s">
        <v>4207</v>
      </c>
      <c r="P17" s="6" t="s">
        <v>4206</v>
      </c>
      <c r="Q17" s="5" t="s">
        <v>4205</v>
      </c>
    </row>
    <row r="18" spans="1:17" ht="15.5" x14ac:dyDescent="0.35">
      <c r="A18" s="7" t="s">
        <v>2168</v>
      </c>
      <c r="B18" s="6" t="s">
        <v>4129</v>
      </c>
      <c r="C18" s="6" t="s">
        <v>4204</v>
      </c>
      <c r="D18" s="6" t="s">
        <v>4203</v>
      </c>
      <c r="E18" s="6" t="s">
        <v>4202</v>
      </c>
      <c r="F18" s="6" t="s">
        <v>6</v>
      </c>
      <c r="G18" s="6">
        <v>27</v>
      </c>
      <c r="H18" s="6">
        <v>25</v>
      </c>
      <c r="I18" s="6">
        <f>Table12[[#This Row],[Male]]+Table12[[#This Row],[Female]]</f>
        <v>52</v>
      </c>
      <c r="J18" s="6">
        <v>210</v>
      </c>
      <c r="K18" s="6">
        <v>4</v>
      </c>
      <c r="L18" s="6" t="s">
        <v>4201</v>
      </c>
      <c r="M18" s="14" t="s">
        <v>4200</v>
      </c>
      <c r="N18" s="6" t="s">
        <v>4199</v>
      </c>
      <c r="O18" s="6" t="s">
        <v>4198</v>
      </c>
      <c r="P18" s="6" t="s">
        <v>4197</v>
      </c>
      <c r="Q18" s="5" t="s">
        <v>4196</v>
      </c>
    </row>
    <row r="19" spans="1:17" ht="15.5" x14ac:dyDescent="0.35">
      <c r="A19" s="7" t="s">
        <v>2168</v>
      </c>
      <c r="B19" s="6" t="s">
        <v>4135</v>
      </c>
      <c r="C19" s="6" t="s">
        <v>4134</v>
      </c>
      <c r="D19" s="6" t="s">
        <v>4195</v>
      </c>
      <c r="E19" s="6" t="s">
        <v>4183</v>
      </c>
      <c r="F19" s="6" t="s">
        <v>6</v>
      </c>
      <c r="G19" s="6">
        <v>29</v>
      </c>
      <c r="H19" s="6">
        <v>13</v>
      </c>
      <c r="I19" s="6">
        <f>Table12[[#This Row],[Male]]+Table12[[#This Row],[Female]]</f>
        <v>42</v>
      </c>
      <c r="J19" s="6">
        <v>143.80000000000001</v>
      </c>
      <c r="K19" s="6">
        <v>3</v>
      </c>
      <c r="L19" s="6" t="s">
        <v>4194</v>
      </c>
      <c r="M19" s="14" t="s">
        <v>4193</v>
      </c>
      <c r="N19" s="6" t="s">
        <v>4192</v>
      </c>
      <c r="O19" s="6" t="s">
        <v>4190</v>
      </c>
      <c r="P19" s="6" t="s">
        <v>4191</v>
      </c>
      <c r="Q19" s="5" t="s">
        <v>4190</v>
      </c>
    </row>
    <row r="20" spans="1:17" ht="15.5" x14ac:dyDescent="0.35">
      <c r="A20" s="7" t="s">
        <v>2168</v>
      </c>
      <c r="B20" s="6" t="s">
        <v>4135</v>
      </c>
      <c r="C20" s="6" t="s">
        <v>4134</v>
      </c>
      <c r="D20" s="6" t="s">
        <v>4189</v>
      </c>
      <c r="E20" s="6" t="s">
        <v>4183</v>
      </c>
      <c r="F20" s="6" t="s">
        <v>6</v>
      </c>
      <c r="G20" s="6">
        <v>21</v>
      </c>
      <c r="H20" s="6">
        <v>10</v>
      </c>
      <c r="I20" s="6">
        <f>Table12[[#This Row],[Male]]+Table12[[#This Row],[Female]]</f>
        <v>31</v>
      </c>
      <c r="J20" s="6">
        <v>138.69999999999999</v>
      </c>
      <c r="K20" s="6">
        <v>4</v>
      </c>
      <c r="L20" s="6" t="s">
        <v>4188</v>
      </c>
      <c r="M20" s="14" t="s">
        <v>1889</v>
      </c>
      <c r="N20" s="6" t="s">
        <v>3391</v>
      </c>
      <c r="O20" s="6" t="s">
        <v>4187</v>
      </c>
      <c r="P20" s="6" t="s">
        <v>4186</v>
      </c>
      <c r="Q20" s="5" t="s">
        <v>4185</v>
      </c>
    </row>
    <row r="21" spans="1:17" ht="15.5" x14ac:dyDescent="0.35">
      <c r="A21" s="7" t="s">
        <v>2168</v>
      </c>
      <c r="B21" s="6" t="s">
        <v>4135</v>
      </c>
      <c r="C21" s="6" t="s">
        <v>4134</v>
      </c>
      <c r="D21" s="6" t="s">
        <v>4184</v>
      </c>
      <c r="E21" s="6" t="s">
        <v>4183</v>
      </c>
      <c r="F21" s="6" t="s">
        <v>6</v>
      </c>
      <c r="G21" s="6">
        <v>16</v>
      </c>
      <c r="H21" s="6">
        <v>21</v>
      </c>
      <c r="I21" s="6">
        <f>Table12[[#This Row],[Male]]+Table12[[#This Row],[Female]]</f>
        <v>37</v>
      </c>
      <c r="J21" s="6">
        <v>166.1</v>
      </c>
      <c r="K21" s="6">
        <v>4</v>
      </c>
      <c r="L21" s="6" t="s">
        <v>4182</v>
      </c>
      <c r="M21" s="14" t="s">
        <v>289</v>
      </c>
      <c r="N21" s="6" t="s">
        <v>4181</v>
      </c>
      <c r="O21" s="6" t="s">
        <v>4180</v>
      </c>
      <c r="P21" s="6" t="s">
        <v>4179</v>
      </c>
      <c r="Q21" s="5" t="s">
        <v>4178</v>
      </c>
    </row>
    <row r="22" spans="1:17" ht="15.5" x14ac:dyDescent="0.35">
      <c r="A22" s="7" t="s">
        <v>2168</v>
      </c>
      <c r="B22" s="6" t="s">
        <v>4135</v>
      </c>
      <c r="C22" s="6" t="s">
        <v>4134</v>
      </c>
      <c r="D22" s="6" t="s">
        <v>4177</v>
      </c>
      <c r="E22" s="6" t="s">
        <v>4170</v>
      </c>
      <c r="F22" s="6" t="s">
        <v>6</v>
      </c>
      <c r="G22" s="6">
        <v>0</v>
      </c>
      <c r="H22" s="6">
        <v>40</v>
      </c>
      <c r="I22" s="6">
        <f>Table12[[#This Row],[Male]]+Table12[[#This Row],[Female]]</f>
        <v>40</v>
      </c>
      <c r="J22" s="6">
        <v>149.6</v>
      </c>
      <c r="K22" s="6">
        <v>4</v>
      </c>
      <c r="L22" s="6" t="s">
        <v>4176</v>
      </c>
      <c r="M22" s="14" t="s">
        <v>289</v>
      </c>
      <c r="N22" s="6" t="s">
        <v>4175</v>
      </c>
      <c r="O22" s="6" t="s">
        <v>4174</v>
      </c>
      <c r="P22" s="6" t="s">
        <v>4173</v>
      </c>
      <c r="Q22" s="5" t="s">
        <v>4172</v>
      </c>
    </row>
    <row r="23" spans="1:17" ht="15.5" x14ac:dyDescent="0.35">
      <c r="A23" s="7" t="s">
        <v>2168</v>
      </c>
      <c r="B23" s="6" t="s">
        <v>4135</v>
      </c>
      <c r="C23" s="6" t="s">
        <v>4134</v>
      </c>
      <c r="D23" s="6" t="s">
        <v>4171</v>
      </c>
      <c r="E23" s="6" t="s">
        <v>4170</v>
      </c>
      <c r="F23" s="6" t="s">
        <v>6</v>
      </c>
      <c r="G23" s="6">
        <v>68</v>
      </c>
      <c r="H23" s="6">
        <v>16</v>
      </c>
      <c r="I23" s="6">
        <f>Table12[[#This Row],[Male]]+Table12[[#This Row],[Female]]</f>
        <v>84</v>
      </c>
      <c r="J23" s="6">
        <v>260.8</v>
      </c>
      <c r="K23" s="6">
        <v>3</v>
      </c>
      <c r="L23" s="6" t="s">
        <v>4169</v>
      </c>
      <c r="M23" s="14" t="s">
        <v>251</v>
      </c>
      <c r="N23" s="6" t="s">
        <v>4168</v>
      </c>
      <c r="O23" s="6" t="s">
        <v>4167</v>
      </c>
      <c r="P23" s="6" t="s">
        <v>4166</v>
      </c>
      <c r="Q23" s="5" t="s">
        <v>4165</v>
      </c>
    </row>
    <row r="24" spans="1:17" ht="15.5" x14ac:dyDescent="0.35">
      <c r="A24" s="7" t="s">
        <v>2168</v>
      </c>
      <c r="B24" s="6" t="s">
        <v>4135</v>
      </c>
      <c r="C24" s="6" t="s">
        <v>4134</v>
      </c>
      <c r="D24" s="6" t="s">
        <v>3022</v>
      </c>
      <c r="E24" s="6" t="s">
        <v>4164</v>
      </c>
      <c r="F24" s="6" t="s">
        <v>6</v>
      </c>
      <c r="G24" s="6">
        <v>24</v>
      </c>
      <c r="H24" s="6">
        <v>15</v>
      </c>
      <c r="I24" s="6">
        <f>Table12[[#This Row],[Male]]+Table12[[#This Row],[Female]]</f>
        <v>39</v>
      </c>
      <c r="J24" s="6">
        <v>193.2</v>
      </c>
      <c r="K24" s="6">
        <v>6</v>
      </c>
      <c r="L24" s="6" t="s">
        <v>4163</v>
      </c>
      <c r="M24" s="14" t="s">
        <v>1864</v>
      </c>
      <c r="N24" s="6" t="s">
        <v>4162</v>
      </c>
      <c r="O24" s="6" t="s">
        <v>4161</v>
      </c>
      <c r="P24" s="6" t="s">
        <v>4160</v>
      </c>
      <c r="Q24" s="5" t="s">
        <v>4159</v>
      </c>
    </row>
    <row r="25" spans="1:17" ht="15.5" x14ac:dyDescent="0.35">
      <c r="A25" s="7" t="s">
        <v>2168</v>
      </c>
      <c r="B25" s="6" t="s">
        <v>4135</v>
      </c>
      <c r="C25" s="6" t="s">
        <v>4134</v>
      </c>
      <c r="D25" s="6" t="s">
        <v>4158</v>
      </c>
      <c r="E25" s="6" t="s">
        <v>4157</v>
      </c>
      <c r="F25" s="6" t="s">
        <v>6</v>
      </c>
      <c r="G25" s="6">
        <v>56</v>
      </c>
      <c r="H25" s="6">
        <v>14</v>
      </c>
      <c r="I25" s="6">
        <f>Table12[[#This Row],[Male]]+Table12[[#This Row],[Female]]</f>
        <v>70</v>
      </c>
      <c r="J25" s="6">
        <v>262.08</v>
      </c>
      <c r="K25" s="6">
        <v>4</v>
      </c>
      <c r="L25" s="6" t="s">
        <v>4156</v>
      </c>
      <c r="M25" s="14" t="s">
        <v>1864</v>
      </c>
      <c r="N25" s="6" t="s">
        <v>4155</v>
      </c>
      <c r="O25" s="6" t="s">
        <v>4154</v>
      </c>
      <c r="P25" s="6" t="s">
        <v>4153</v>
      </c>
      <c r="Q25" s="5" t="s">
        <v>4152</v>
      </c>
    </row>
    <row r="26" spans="1:17" ht="15.5" x14ac:dyDescent="0.35">
      <c r="A26" s="7" t="s">
        <v>2168</v>
      </c>
      <c r="B26" s="6" t="s">
        <v>4135</v>
      </c>
      <c r="C26" s="6" t="s">
        <v>4134</v>
      </c>
      <c r="D26" s="6" t="s">
        <v>4141</v>
      </c>
      <c r="E26" s="6" t="s">
        <v>4134</v>
      </c>
      <c r="F26" s="6" t="s">
        <v>6</v>
      </c>
      <c r="G26" s="6">
        <v>35</v>
      </c>
      <c r="H26" s="6">
        <v>15</v>
      </c>
      <c r="I26" s="6">
        <f>Table12[[#This Row],[Male]]+Table12[[#This Row],[Female]]</f>
        <v>50</v>
      </c>
      <c r="J26" s="6">
        <v>148.19999999999999</v>
      </c>
      <c r="K26" s="6">
        <v>3</v>
      </c>
      <c r="L26" s="6" t="s">
        <v>4151</v>
      </c>
      <c r="M26" s="14" t="s">
        <v>1864</v>
      </c>
      <c r="N26" s="6" t="s">
        <v>4150</v>
      </c>
      <c r="O26" s="6" t="s">
        <v>4149</v>
      </c>
      <c r="P26" s="6" t="s">
        <v>4148</v>
      </c>
      <c r="Q26" s="5" t="s">
        <v>4147</v>
      </c>
    </row>
    <row r="27" spans="1:17" ht="15.5" x14ac:dyDescent="0.35">
      <c r="A27" s="7" t="s">
        <v>2168</v>
      </c>
      <c r="B27" s="6" t="s">
        <v>4135</v>
      </c>
      <c r="C27" s="6" t="s">
        <v>4134</v>
      </c>
      <c r="D27" s="6" t="s">
        <v>4146</v>
      </c>
      <c r="E27" s="6" t="s">
        <v>4134</v>
      </c>
      <c r="F27" s="6" t="s">
        <v>6</v>
      </c>
      <c r="G27" s="6">
        <v>34</v>
      </c>
      <c r="H27" s="6">
        <v>16</v>
      </c>
      <c r="I27" s="6">
        <f>Table12[[#This Row],[Male]]+Table12[[#This Row],[Female]]</f>
        <v>50</v>
      </c>
      <c r="J27" s="6">
        <v>139.6</v>
      </c>
      <c r="K27" s="6">
        <v>3</v>
      </c>
      <c r="L27" s="6" t="s">
        <v>4145</v>
      </c>
      <c r="M27" s="14" t="s">
        <v>1864</v>
      </c>
      <c r="N27" s="6" t="s">
        <v>4144</v>
      </c>
      <c r="O27" s="6" t="s">
        <v>4143</v>
      </c>
      <c r="P27" s="6" t="s">
        <v>1077</v>
      </c>
      <c r="Q27" s="5" t="s">
        <v>4142</v>
      </c>
    </row>
    <row r="28" spans="1:17" ht="15.5" x14ac:dyDescent="0.35">
      <c r="A28" s="7" t="s">
        <v>2168</v>
      </c>
      <c r="B28" s="6" t="s">
        <v>4135</v>
      </c>
      <c r="C28" s="6" t="s">
        <v>4134</v>
      </c>
      <c r="D28" s="6" t="s">
        <v>4141</v>
      </c>
      <c r="E28" s="6" t="s">
        <v>4133</v>
      </c>
      <c r="F28" s="6" t="s">
        <v>6</v>
      </c>
      <c r="G28" s="6">
        <v>31</v>
      </c>
      <c r="H28" s="6">
        <v>11</v>
      </c>
      <c r="I28" s="6">
        <f>Table12[[#This Row],[Male]]+Table12[[#This Row],[Female]]</f>
        <v>42</v>
      </c>
      <c r="J28" s="6">
        <v>127.2</v>
      </c>
      <c r="K28" s="6">
        <v>3</v>
      </c>
      <c r="L28" s="6" t="s">
        <v>4140</v>
      </c>
      <c r="M28" s="14" t="s">
        <v>1889</v>
      </c>
      <c r="N28" s="6" t="s">
        <v>4139</v>
      </c>
      <c r="O28" s="6" t="s">
        <v>4138</v>
      </c>
      <c r="P28" s="6" t="s">
        <v>4137</v>
      </c>
      <c r="Q28" s="5" t="s">
        <v>4136</v>
      </c>
    </row>
    <row r="29" spans="1:17" ht="15.5" x14ac:dyDescent="0.35">
      <c r="A29" s="7" t="s">
        <v>2168</v>
      </c>
      <c r="B29" s="6" t="s">
        <v>4135</v>
      </c>
      <c r="C29" s="6" t="s">
        <v>4134</v>
      </c>
      <c r="D29" s="6" t="s">
        <v>2316</v>
      </c>
      <c r="E29" s="6" t="s">
        <v>4133</v>
      </c>
      <c r="F29" s="6" t="s">
        <v>6</v>
      </c>
      <c r="G29" s="6">
        <v>32</v>
      </c>
      <c r="H29" s="6">
        <v>13</v>
      </c>
      <c r="I29" s="6">
        <f>Table12[[#This Row],[Male]]+Table12[[#This Row],[Female]]</f>
        <v>45</v>
      </c>
      <c r="J29" s="6">
        <v>138.5</v>
      </c>
      <c r="K29" s="6">
        <v>3</v>
      </c>
      <c r="L29" s="6" t="s">
        <v>4132</v>
      </c>
      <c r="M29" s="14" t="s">
        <v>2839</v>
      </c>
      <c r="N29" s="6" t="s">
        <v>4131</v>
      </c>
      <c r="O29" s="6" t="s">
        <v>4130</v>
      </c>
      <c r="P29" s="6" t="s">
        <v>4129</v>
      </c>
      <c r="Q29" s="5" t="s">
        <v>4128</v>
      </c>
    </row>
    <row r="30" spans="1:17" ht="15.5" x14ac:dyDescent="0.35">
      <c r="A30" s="7" t="s">
        <v>2168</v>
      </c>
      <c r="B30" s="6" t="s">
        <v>4103</v>
      </c>
      <c r="C30" s="6" t="s">
        <v>4101</v>
      </c>
      <c r="D30" s="6" t="s">
        <v>4127</v>
      </c>
      <c r="E30" s="6" t="s">
        <v>2268</v>
      </c>
      <c r="F30" s="6" t="s">
        <v>6</v>
      </c>
      <c r="G30" s="6">
        <v>33</v>
      </c>
      <c r="H30" s="6">
        <v>27</v>
      </c>
      <c r="I30" s="6">
        <f>Table12[[#This Row],[Male]]+Table12[[#This Row],[Female]]</f>
        <v>60</v>
      </c>
      <c r="J30" s="6">
        <v>139</v>
      </c>
      <c r="K30" s="6">
        <v>2</v>
      </c>
      <c r="L30" s="6" t="s">
        <v>4126</v>
      </c>
      <c r="M30" s="14" t="s">
        <v>708</v>
      </c>
      <c r="N30" s="6" t="s">
        <v>4125</v>
      </c>
      <c r="O30" s="6" t="s">
        <v>4124</v>
      </c>
      <c r="P30" s="6" t="s">
        <v>4123</v>
      </c>
      <c r="Q30" s="5" t="s">
        <v>4122</v>
      </c>
    </row>
    <row r="31" spans="1:17" ht="15.5" x14ac:dyDescent="0.35">
      <c r="A31" s="7" t="s">
        <v>2168</v>
      </c>
      <c r="B31" s="6" t="s">
        <v>4103</v>
      </c>
      <c r="C31" s="6" t="s">
        <v>4101</v>
      </c>
      <c r="D31" s="6" t="s">
        <v>4121</v>
      </c>
      <c r="E31" s="6" t="s">
        <v>4120</v>
      </c>
      <c r="F31" s="6" t="s">
        <v>6</v>
      </c>
      <c r="G31" s="6">
        <v>21</v>
      </c>
      <c r="H31" s="6">
        <v>9</v>
      </c>
      <c r="I31" s="6">
        <f>Table12[[#This Row],[Male]]+Table12[[#This Row],[Female]]</f>
        <v>30</v>
      </c>
      <c r="J31" s="6">
        <v>70</v>
      </c>
      <c r="K31" s="6">
        <v>2</v>
      </c>
      <c r="L31" s="6" t="s">
        <v>4119</v>
      </c>
      <c r="M31" s="14" t="s">
        <v>580</v>
      </c>
      <c r="N31" s="6" t="s">
        <v>4118</v>
      </c>
      <c r="O31" s="6" t="s">
        <v>4112</v>
      </c>
      <c r="P31" s="6" t="s">
        <v>4117</v>
      </c>
      <c r="Q31" s="5" t="s">
        <v>4116</v>
      </c>
    </row>
    <row r="32" spans="1:17" ht="15.5" x14ac:dyDescent="0.35">
      <c r="A32" s="7" t="s">
        <v>2168</v>
      </c>
      <c r="B32" s="6" t="s">
        <v>4103</v>
      </c>
      <c r="C32" s="6" t="s">
        <v>4101</v>
      </c>
      <c r="D32" s="6" t="s">
        <v>4115</v>
      </c>
      <c r="E32" s="6" t="s">
        <v>2606</v>
      </c>
      <c r="F32" s="6" t="s">
        <v>6</v>
      </c>
      <c r="G32" s="6">
        <v>57</v>
      </c>
      <c r="H32" s="6">
        <v>18</v>
      </c>
      <c r="I32" s="6">
        <f>Table12[[#This Row],[Male]]+Table12[[#This Row],[Female]]</f>
        <v>75</v>
      </c>
      <c r="J32" s="6">
        <v>185</v>
      </c>
      <c r="K32" s="6">
        <v>2</v>
      </c>
      <c r="L32" s="6" t="s">
        <v>4114</v>
      </c>
      <c r="M32" s="14" t="s">
        <v>580</v>
      </c>
      <c r="N32" s="6" t="s">
        <v>4113</v>
      </c>
      <c r="O32" s="6" t="s">
        <v>4112</v>
      </c>
      <c r="P32" s="6" t="s">
        <v>4111</v>
      </c>
      <c r="Q32" s="5" t="s">
        <v>4110</v>
      </c>
    </row>
    <row r="33" spans="1:17" ht="15.5" x14ac:dyDescent="0.35">
      <c r="A33" s="7" t="s">
        <v>2168</v>
      </c>
      <c r="B33" s="6" t="s">
        <v>4103</v>
      </c>
      <c r="C33" s="6" t="s">
        <v>4101</v>
      </c>
      <c r="D33" s="6" t="s">
        <v>4109</v>
      </c>
      <c r="E33" s="6" t="s">
        <v>4108</v>
      </c>
      <c r="F33" s="6" t="s">
        <v>6</v>
      </c>
      <c r="G33" s="6">
        <v>47</v>
      </c>
      <c r="H33" s="6">
        <v>14</v>
      </c>
      <c r="I33" s="6">
        <f>Table12[[#This Row],[Male]]+Table12[[#This Row],[Female]]</f>
        <v>61</v>
      </c>
      <c r="J33" s="6">
        <v>142</v>
      </c>
      <c r="K33" s="6">
        <v>2</v>
      </c>
      <c r="L33" s="6" t="s">
        <v>4107</v>
      </c>
      <c r="M33" s="14" t="s">
        <v>3609</v>
      </c>
      <c r="N33" s="6" t="s">
        <v>4106</v>
      </c>
      <c r="O33" s="6" t="s">
        <v>4105</v>
      </c>
      <c r="P33" s="6" t="s">
        <v>3826</v>
      </c>
      <c r="Q33" s="5" t="s">
        <v>4104</v>
      </c>
    </row>
    <row r="34" spans="1:17" ht="15.5" x14ac:dyDescent="0.35">
      <c r="A34" s="7" t="s">
        <v>2168</v>
      </c>
      <c r="B34" s="6" t="s">
        <v>4103</v>
      </c>
      <c r="C34" s="6" t="s">
        <v>4101</v>
      </c>
      <c r="D34" s="6" t="s">
        <v>4102</v>
      </c>
      <c r="E34" s="6" t="s">
        <v>4101</v>
      </c>
      <c r="F34" s="6" t="s">
        <v>6</v>
      </c>
      <c r="G34" s="6">
        <v>51</v>
      </c>
      <c r="H34" s="6">
        <v>17</v>
      </c>
      <c r="I34" s="6">
        <f>Table12[[#This Row],[Male]]+Table12[[#This Row],[Female]]</f>
        <v>68</v>
      </c>
      <c r="J34" s="6">
        <v>162</v>
      </c>
      <c r="K34" s="6">
        <v>2</v>
      </c>
      <c r="L34" s="6" t="s">
        <v>4100</v>
      </c>
      <c r="M34" s="14" t="s">
        <v>3609</v>
      </c>
      <c r="N34" s="6" t="s">
        <v>4099</v>
      </c>
      <c r="O34" s="6" t="s">
        <v>4097</v>
      </c>
      <c r="P34" s="6" t="s">
        <v>4098</v>
      </c>
      <c r="Q34" s="5" t="s">
        <v>4097</v>
      </c>
    </row>
    <row r="35" spans="1:17" ht="15.5" x14ac:dyDescent="0.35">
      <c r="A35" s="7" t="s">
        <v>2168</v>
      </c>
      <c r="B35" s="6" t="s">
        <v>4009</v>
      </c>
      <c r="C35" s="6" t="s">
        <v>4007</v>
      </c>
      <c r="D35" s="6" t="s">
        <v>3478</v>
      </c>
      <c r="E35" s="6" t="s">
        <v>4084</v>
      </c>
      <c r="F35" s="6" t="s">
        <v>6</v>
      </c>
      <c r="G35" s="6">
        <v>38</v>
      </c>
      <c r="H35" s="6">
        <v>16</v>
      </c>
      <c r="I35" s="6">
        <f>Table12[[#This Row],[Male]]+Table12[[#This Row],[Female]]</f>
        <v>54</v>
      </c>
      <c r="J35" s="6">
        <v>236</v>
      </c>
      <c r="K35" s="6">
        <v>4</v>
      </c>
      <c r="L35" s="6" t="s">
        <v>4096</v>
      </c>
      <c r="M35" s="13">
        <v>44237</v>
      </c>
      <c r="N35" s="6" t="s">
        <v>4095</v>
      </c>
      <c r="O35" s="6" t="s">
        <v>4094</v>
      </c>
      <c r="P35" s="6" t="s">
        <v>4093</v>
      </c>
      <c r="Q35" s="5" t="s">
        <v>4092</v>
      </c>
    </row>
    <row r="36" spans="1:17" ht="15.5" x14ac:dyDescent="0.35">
      <c r="A36" s="7" t="s">
        <v>2168</v>
      </c>
      <c r="B36" s="6" t="s">
        <v>4009</v>
      </c>
      <c r="C36" s="6" t="s">
        <v>4007</v>
      </c>
      <c r="D36" s="6" t="s">
        <v>4091</v>
      </c>
      <c r="E36" s="6" t="s">
        <v>4084</v>
      </c>
      <c r="F36" s="6" t="s">
        <v>6</v>
      </c>
      <c r="G36" s="6">
        <v>82</v>
      </c>
      <c r="H36" s="6">
        <v>25</v>
      </c>
      <c r="I36" s="6">
        <f>Table12[[#This Row],[Male]]+Table12[[#This Row],[Female]]</f>
        <v>107</v>
      </c>
      <c r="J36" s="6">
        <v>413</v>
      </c>
      <c r="K36" s="6">
        <v>4</v>
      </c>
      <c r="L36" s="6" t="s">
        <v>4090</v>
      </c>
      <c r="M36" s="13">
        <v>43881</v>
      </c>
      <c r="N36" s="6" t="s">
        <v>4089</v>
      </c>
      <c r="O36" s="6" t="s">
        <v>4088</v>
      </c>
      <c r="P36" s="6" t="s">
        <v>4087</v>
      </c>
      <c r="Q36" s="5" t="s">
        <v>4086</v>
      </c>
    </row>
    <row r="37" spans="1:17" ht="15.5" x14ac:dyDescent="0.35">
      <c r="A37" s="7" t="s">
        <v>2168</v>
      </c>
      <c r="B37" s="6" t="s">
        <v>4009</v>
      </c>
      <c r="C37" s="6" t="s">
        <v>4007</v>
      </c>
      <c r="D37" s="6" t="s">
        <v>4085</v>
      </c>
      <c r="E37" s="6" t="s">
        <v>4084</v>
      </c>
      <c r="F37" s="6" t="s">
        <v>6</v>
      </c>
      <c r="G37" s="6">
        <v>23</v>
      </c>
      <c r="H37" s="6">
        <v>11</v>
      </c>
      <c r="I37" s="6">
        <f>Table12[[#This Row],[Male]]+Table12[[#This Row],[Female]]</f>
        <v>34</v>
      </c>
      <c r="J37" s="6">
        <v>213</v>
      </c>
      <c r="K37" s="6">
        <v>6</v>
      </c>
      <c r="L37" s="6" t="s">
        <v>4083</v>
      </c>
      <c r="M37" s="13">
        <v>43787</v>
      </c>
      <c r="N37" s="6" t="s">
        <v>4082</v>
      </c>
      <c r="O37" s="6" t="s">
        <v>4081</v>
      </c>
      <c r="P37" s="6" t="s">
        <v>4080</v>
      </c>
      <c r="Q37" s="5" t="s">
        <v>4079</v>
      </c>
    </row>
    <row r="38" spans="1:17" ht="15.5" x14ac:dyDescent="0.35">
      <c r="A38" s="7" t="s">
        <v>2168</v>
      </c>
      <c r="B38" s="6" t="s">
        <v>4009</v>
      </c>
      <c r="C38" s="6" t="s">
        <v>4007</v>
      </c>
      <c r="D38" s="6" t="s">
        <v>4078</v>
      </c>
      <c r="E38" s="6" t="s">
        <v>4072</v>
      </c>
      <c r="F38" s="6" t="s">
        <v>6</v>
      </c>
      <c r="G38" s="6">
        <v>44</v>
      </c>
      <c r="H38" s="6">
        <v>27</v>
      </c>
      <c r="I38" s="6">
        <f>Table12[[#This Row],[Male]]+Table12[[#This Row],[Female]]</f>
        <v>71</v>
      </c>
      <c r="J38" s="6">
        <v>249</v>
      </c>
      <c r="K38" s="6">
        <v>4</v>
      </c>
      <c r="L38" s="6" t="s">
        <v>4077</v>
      </c>
      <c r="M38" s="13">
        <v>43879</v>
      </c>
      <c r="N38" s="6" t="s">
        <v>4076</v>
      </c>
      <c r="O38" s="6" t="s">
        <v>4075</v>
      </c>
      <c r="P38" s="6" t="s">
        <v>4074</v>
      </c>
      <c r="Q38" s="5" t="s">
        <v>4073</v>
      </c>
    </row>
    <row r="39" spans="1:17" ht="15.5" x14ac:dyDescent="0.35">
      <c r="A39" s="7" t="s">
        <v>2168</v>
      </c>
      <c r="B39" s="6" t="s">
        <v>4009</v>
      </c>
      <c r="C39" s="6" t="s">
        <v>4007</v>
      </c>
      <c r="D39" s="6" t="s">
        <v>3218</v>
      </c>
      <c r="E39" s="6" t="s">
        <v>4072</v>
      </c>
      <c r="F39" s="6" t="s">
        <v>6</v>
      </c>
      <c r="G39" s="6">
        <v>24</v>
      </c>
      <c r="H39" s="6">
        <v>17</v>
      </c>
      <c r="I39" s="6">
        <f>Table12[[#This Row],[Male]]+Table12[[#This Row],[Female]]</f>
        <v>41</v>
      </c>
      <c r="J39" s="6">
        <v>246</v>
      </c>
      <c r="K39" s="6">
        <v>6</v>
      </c>
      <c r="L39" s="6" t="s">
        <v>4071</v>
      </c>
      <c r="M39" s="13">
        <v>43784</v>
      </c>
      <c r="N39" s="6" t="s">
        <v>4070</v>
      </c>
      <c r="O39" s="6" t="s">
        <v>4069</v>
      </c>
      <c r="P39" s="6" t="s">
        <v>4068</v>
      </c>
      <c r="Q39" s="5" t="s">
        <v>4067</v>
      </c>
    </row>
    <row r="40" spans="1:17" ht="15.5" x14ac:dyDescent="0.35">
      <c r="A40" s="7" t="s">
        <v>2168</v>
      </c>
      <c r="B40" s="6" t="s">
        <v>4009</v>
      </c>
      <c r="C40" s="6" t="s">
        <v>4007</v>
      </c>
      <c r="D40" s="6" t="s">
        <v>4066</v>
      </c>
      <c r="E40" s="6" t="s">
        <v>4060</v>
      </c>
      <c r="F40" s="6" t="s">
        <v>6</v>
      </c>
      <c r="G40" s="6">
        <v>20</v>
      </c>
      <c r="H40" s="6">
        <v>11</v>
      </c>
      <c r="I40" s="6">
        <f>Table12[[#This Row],[Male]]+Table12[[#This Row],[Female]]</f>
        <v>31</v>
      </c>
      <c r="J40" s="6">
        <v>111</v>
      </c>
      <c r="K40" s="6">
        <v>4</v>
      </c>
      <c r="L40" s="6" t="s">
        <v>4065</v>
      </c>
      <c r="M40" s="13">
        <v>43784</v>
      </c>
      <c r="N40" s="6" t="s">
        <v>4064</v>
      </c>
      <c r="O40" s="6" t="s">
        <v>4063</v>
      </c>
      <c r="P40" s="6" t="s">
        <v>4062</v>
      </c>
      <c r="Q40" s="5" t="s">
        <v>4061</v>
      </c>
    </row>
    <row r="41" spans="1:17" ht="15.5" x14ac:dyDescent="0.35">
      <c r="A41" s="7" t="s">
        <v>2168</v>
      </c>
      <c r="B41" s="6" t="s">
        <v>4009</v>
      </c>
      <c r="C41" s="6" t="s">
        <v>4007</v>
      </c>
      <c r="D41" s="6" t="s">
        <v>3286</v>
      </c>
      <c r="E41" s="6" t="s">
        <v>4060</v>
      </c>
      <c r="F41" s="6" t="s">
        <v>6</v>
      </c>
      <c r="G41" s="6">
        <v>25</v>
      </c>
      <c r="H41" s="6">
        <v>10</v>
      </c>
      <c r="I41" s="6">
        <f>Table12[[#This Row],[Male]]+Table12[[#This Row],[Female]]</f>
        <v>35</v>
      </c>
      <c r="J41" s="6">
        <v>124</v>
      </c>
      <c r="K41" s="6">
        <v>4</v>
      </c>
      <c r="L41" s="6" t="s">
        <v>4059</v>
      </c>
      <c r="M41" s="13">
        <v>43784</v>
      </c>
      <c r="N41" s="6" t="s">
        <v>4058</v>
      </c>
      <c r="O41" s="6" t="s">
        <v>4057</v>
      </c>
      <c r="P41" s="6" t="s">
        <v>4056</v>
      </c>
      <c r="Q41" s="5" t="s">
        <v>4055</v>
      </c>
    </row>
    <row r="42" spans="1:17" ht="15.5" x14ac:dyDescent="0.35">
      <c r="A42" s="7" t="s">
        <v>2168</v>
      </c>
      <c r="B42" s="6" t="s">
        <v>4009</v>
      </c>
      <c r="C42" s="6" t="s">
        <v>4007</v>
      </c>
      <c r="D42" s="6" t="s">
        <v>4054</v>
      </c>
      <c r="E42" s="6" t="s">
        <v>4047</v>
      </c>
      <c r="F42" s="6" t="s">
        <v>6</v>
      </c>
      <c r="G42" s="6">
        <v>32</v>
      </c>
      <c r="H42" s="6">
        <v>22</v>
      </c>
      <c r="I42" s="6">
        <f>Table12[[#This Row],[Male]]+Table12[[#This Row],[Female]]</f>
        <v>54</v>
      </c>
      <c r="J42" s="6">
        <v>301</v>
      </c>
      <c r="K42" s="6">
        <v>6</v>
      </c>
      <c r="L42" s="6" t="s">
        <v>4053</v>
      </c>
      <c r="M42" s="13">
        <v>43969</v>
      </c>
      <c r="N42" s="6" t="s">
        <v>4052</v>
      </c>
      <c r="O42" s="6" t="s">
        <v>4051</v>
      </c>
      <c r="P42" s="6" t="s">
        <v>4050</v>
      </c>
      <c r="Q42" s="5" t="s">
        <v>4049</v>
      </c>
    </row>
    <row r="43" spans="1:17" ht="15.5" x14ac:dyDescent="0.35">
      <c r="A43" s="7" t="s">
        <v>2168</v>
      </c>
      <c r="B43" s="6" t="s">
        <v>4009</v>
      </c>
      <c r="C43" s="6" t="s">
        <v>4007</v>
      </c>
      <c r="D43" s="6" t="s">
        <v>4048</v>
      </c>
      <c r="E43" s="6" t="s">
        <v>4047</v>
      </c>
      <c r="F43" s="6" t="s">
        <v>6</v>
      </c>
      <c r="G43" s="6">
        <v>32</v>
      </c>
      <c r="H43" s="6">
        <v>18</v>
      </c>
      <c r="I43" s="6">
        <f>Table12[[#This Row],[Male]]+Table12[[#This Row],[Female]]</f>
        <v>50</v>
      </c>
      <c r="J43" s="6">
        <v>202</v>
      </c>
      <c r="K43" s="6">
        <v>4</v>
      </c>
      <c r="L43" s="6" t="s">
        <v>4046</v>
      </c>
      <c r="M43" s="13">
        <v>43847</v>
      </c>
      <c r="N43" s="6" t="s">
        <v>4045</v>
      </c>
      <c r="O43" s="6" t="s">
        <v>4044</v>
      </c>
      <c r="P43" s="6" t="s">
        <v>4043</v>
      </c>
      <c r="Q43" s="5" t="s">
        <v>4042</v>
      </c>
    </row>
    <row r="44" spans="1:17" ht="15.5" x14ac:dyDescent="0.35">
      <c r="A44" s="7" t="s">
        <v>2168</v>
      </c>
      <c r="B44" s="6" t="s">
        <v>4009</v>
      </c>
      <c r="C44" s="6" t="s">
        <v>4007</v>
      </c>
      <c r="D44" s="6" t="s">
        <v>4020</v>
      </c>
      <c r="E44" s="6" t="s">
        <v>4031</v>
      </c>
      <c r="F44" s="6" t="s">
        <v>6</v>
      </c>
      <c r="G44" s="6">
        <v>28</v>
      </c>
      <c r="H44" s="6">
        <v>19</v>
      </c>
      <c r="I44" s="6">
        <f>Table12[[#This Row],[Male]]+Table12[[#This Row],[Female]]</f>
        <v>47</v>
      </c>
      <c r="J44" s="6">
        <v>259</v>
      </c>
      <c r="K44" s="6">
        <v>6</v>
      </c>
      <c r="L44" s="6" t="s">
        <v>3573</v>
      </c>
      <c r="M44" s="13">
        <v>43732</v>
      </c>
      <c r="N44" s="6" t="s">
        <v>4041</v>
      </c>
      <c r="O44" s="6" t="s">
        <v>4040</v>
      </c>
      <c r="P44" s="6" t="s">
        <v>4039</v>
      </c>
      <c r="Q44" s="5" t="s">
        <v>4038</v>
      </c>
    </row>
    <row r="45" spans="1:17" ht="15.5" x14ac:dyDescent="0.35">
      <c r="A45" s="7" t="s">
        <v>2168</v>
      </c>
      <c r="B45" s="6" t="s">
        <v>4009</v>
      </c>
      <c r="C45" s="6" t="s">
        <v>4007</v>
      </c>
      <c r="D45" s="6" t="s">
        <v>4037</v>
      </c>
      <c r="E45" s="6" t="s">
        <v>4031</v>
      </c>
      <c r="F45" s="6" t="s">
        <v>6</v>
      </c>
      <c r="G45" s="6">
        <v>37</v>
      </c>
      <c r="H45" s="6">
        <v>13</v>
      </c>
      <c r="I45" s="6">
        <f>Table12[[#This Row],[Male]]+Table12[[#This Row],[Female]]</f>
        <v>50</v>
      </c>
      <c r="J45" s="6">
        <v>133</v>
      </c>
      <c r="K45" s="6">
        <v>3</v>
      </c>
      <c r="L45" s="6" t="s">
        <v>4036</v>
      </c>
      <c r="M45" s="13">
        <v>43732</v>
      </c>
      <c r="N45" s="6" t="s">
        <v>4035</v>
      </c>
      <c r="O45" s="6" t="s">
        <v>4034</v>
      </c>
      <c r="P45" s="6" t="s">
        <v>4033</v>
      </c>
      <c r="Q45" s="5" t="s">
        <v>4032</v>
      </c>
    </row>
    <row r="46" spans="1:17" ht="15.5" x14ac:dyDescent="0.35">
      <c r="A46" s="7" t="s">
        <v>2168</v>
      </c>
      <c r="B46" s="6" t="s">
        <v>4009</v>
      </c>
      <c r="C46" s="6" t="s">
        <v>4007</v>
      </c>
      <c r="D46" s="6" t="s">
        <v>2289</v>
      </c>
      <c r="E46" s="6" t="s">
        <v>4031</v>
      </c>
      <c r="F46" s="6" t="s">
        <v>6</v>
      </c>
      <c r="G46" s="6">
        <v>49</v>
      </c>
      <c r="H46" s="6">
        <v>25</v>
      </c>
      <c r="I46" s="6">
        <f>Table12[[#This Row],[Male]]+Table12[[#This Row],[Female]]</f>
        <v>74</v>
      </c>
      <c r="J46" s="6">
        <v>332</v>
      </c>
      <c r="K46" s="6">
        <v>4</v>
      </c>
      <c r="L46" s="6" t="s">
        <v>4030</v>
      </c>
      <c r="M46" s="13">
        <v>43732</v>
      </c>
      <c r="N46" s="6" t="s">
        <v>4029</v>
      </c>
      <c r="O46" s="6" t="s">
        <v>4028</v>
      </c>
      <c r="P46" s="6" t="s">
        <v>4027</v>
      </c>
      <c r="Q46" s="5" t="s">
        <v>4026</v>
      </c>
    </row>
    <row r="47" spans="1:17" ht="15.5" x14ac:dyDescent="0.35">
      <c r="A47" s="7" t="s">
        <v>2168</v>
      </c>
      <c r="B47" s="6" t="s">
        <v>4009</v>
      </c>
      <c r="C47" s="6" t="s">
        <v>4007</v>
      </c>
      <c r="D47" s="6" t="s">
        <v>3498</v>
      </c>
      <c r="E47" s="6" t="s">
        <v>4007</v>
      </c>
      <c r="F47" s="6" t="s">
        <v>6</v>
      </c>
      <c r="G47" s="6">
        <v>30</v>
      </c>
      <c r="H47" s="6">
        <v>15</v>
      </c>
      <c r="I47" s="6">
        <f>Table12[[#This Row],[Male]]+Table12[[#This Row],[Female]]</f>
        <v>45</v>
      </c>
      <c r="J47" s="6">
        <v>201</v>
      </c>
      <c r="K47" s="6">
        <v>4</v>
      </c>
      <c r="L47" s="6" t="s">
        <v>4025</v>
      </c>
      <c r="M47" s="13">
        <v>44217</v>
      </c>
      <c r="N47" s="6" t="s">
        <v>4024</v>
      </c>
      <c r="O47" s="6" t="s">
        <v>4023</v>
      </c>
      <c r="P47" s="6" t="s">
        <v>4022</v>
      </c>
      <c r="Q47" s="5" t="s">
        <v>4021</v>
      </c>
    </row>
    <row r="48" spans="1:17" ht="15.5" x14ac:dyDescent="0.35">
      <c r="A48" s="7" t="s">
        <v>2168</v>
      </c>
      <c r="B48" s="6" t="s">
        <v>4009</v>
      </c>
      <c r="C48" s="6" t="s">
        <v>4007</v>
      </c>
      <c r="D48" s="6" t="s">
        <v>4020</v>
      </c>
      <c r="E48" s="6" t="s">
        <v>4007</v>
      </c>
      <c r="F48" s="6" t="s">
        <v>6</v>
      </c>
      <c r="G48" s="6">
        <v>48</v>
      </c>
      <c r="H48" s="6">
        <v>23</v>
      </c>
      <c r="I48" s="6">
        <f>Table12[[#This Row],[Male]]+Table12[[#This Row],[Female]]</f>
        <v>71</v>
      </c>
      <c r="J48" s="6">
        <v>126</v>
      </c>
      <c r="K48" s="6">
        <v>2</v>
      </c>
      <c r="L48" s="6" t="s">
        <v>4019</v>
      </c>
      <c r="M48" s="13">
        <v>43859</v>
      </c>
      <c r="N48" s="6" t="s">
        <v>4018</v>
      </c>
      <c r="O48" s="6" t="s">
        <v>4017</v>
      </c>
      <c r="P48" s="6" t="s">
        <v>4016</v>
      </c>
      <c r="Q48" s="5" t="s">
        <v>4015</v>
      </c>
    </row>
    <row r="49" spans="1:17" ht="15.5" x14ac:dyDescent="0.35">
      <c r="A49" s="7" t="s">
        <v>2168</v>
      </c>
      <c r="B49" s="6" t="s">
        <v>4009</v>
      </c>
      <c r="C49" s="6" t="s">
        <v>4007</v>
      </c>
      <c r="D49" s="6" t="s">
        <v>2834</v>
      </c>
      <c r="E49" s="6" t="s">
        <v>4007</v>
      </c>
      <c r="F49" s="6" t="s">
        <v>6</v>
      </c>
      <c r="G49" s="6">
        <v>61</v>
      </c>
      <c r="H49" s="6">
        <v>25</v>
      </c>
      <c r="I49" s="6">
        <f>Table12[[#This Row],[Male]]+Table12[[#This Row],[Female]]</f>
        <v>86</v>
      </c>
      <c r="J49" s="6">
        <v>358</v>
      </c>
      <c r="K49" s="6">
        <v>4</v>
      </c>
      <c r="L49" s="6" t="s">
        <v>4014</v>
      </c>
      <c r="M49" s="13">
        <v>43857</v>
      </c>
      <c r="N49" s="6" t="s">
        <v>4013</v>
      </c>
      <c r="O49" s="6" t="s">
        <v>4012</v>
      </c>
      <c r="P49" s="6" t="s">
        <v>4011</v>
      </c>
      <c r="Q49" s="5" t="s">
        <v>4010</v>
      </c>
    </row>
    <row r="50" spans="1:17" ht="15.5" x14ac:dyDescent="0.35">
      <c r="A50" s="7" t="s">
        <v>2168</v>
      </c>
      <c r="B50" s="6" t="s">
        <v>4009</v>
      </c>
      <c r="C50" s="6" t="s">
        <v>4007</v>
      </c>
      <c r="D50" s="6" t="s">
        <v>4008</v>
      </c>
      <c r="E50" s="6" t="s">
        <v>4007</v>
      </c>
      <c r="F50" s="6" t="s">
        <v>6</v>
      </c>
      <c r="G50" s="6">
        <v>39</v>
      </c>
      <c r="H50" s="6">
        <v>21</v>
      </c>
      <c r="I50" s="6">
        <f>Table12[[#This Row],[Male]]+Table12[[#This Row],[Female]]</f>
        <v>60</v>
      </c>
      <c r="J50" s="6">
        <v>301</v>
      </c>
      <c r="K50" s="6">
        <v>5</v>
      </c>
      <c r="L50" s="6" t="s">
        <v>4006</v>
      </c>
      <c r="M50" s="13">
        <v>43784</v>
      </c>
      <c r="N50" s="6" t="s">
        <v>4005</v>
      </c>
      <c r="O50" s="6" t="s">
        <v>4004</v>
      </c>
      <c r="P50" s="6" t="s">
        <v>4003</v>
      </c>
      <c r="Q50" s="5" t="s">
        <v>4002</v>
      </c>
    </row>
    <row r="51" spans="1:17" ht="15.5" x14ac:dyDescent="0.35">
      <c r="A51" s="7" t="s">
        <v>2168</v>
      </c>
      <c r="B51" s="6" t="s">
        <v>3944</v>
      </c>
      <c r="C51" s="6" t="s">
        <v>1801</v>
      </c>
      <c r="D51" s="6" t="s">
        <v>4001</v>
      </c>
      <c r="E51" s="6" t="s">
        <v>1801</v>
      </c>
      <c r="F51" s="6" t="s">
        <v>6</v>
      </c>
      <c r="G51" s="6">
        <v>49</v>
      </c>
      <c r="H51" s="6">
        <v>11</v>
      </c>
      <c r="I51" s="6">
        <f>Table12[[#This Row],[Male]]+Table12[[#This Row],[Female]]</f>
        <v>60</v>
      </c>
      <c r="J51" s="6">
        <v>200.6</v>
      </c>
      <c r="K51" s="6">
        <v>3</v>
      </c>
      <c r="L51" s="6" t="s">
        <v>4000</v>
      </c>
      <c r="M51" s="14" t="s">
        <v>3999</v>
      </c>
      <c r="N51" s="6" t="s">
        <v>3998</v>
      </c>
      <c r="O51" s="6" t="s">
        <v>3997</v>
      </c>
      <c r="P51" s="6" t="s">
        <v>3996</v>
      </c>
      <c r="Q51" s="5" t="s">
        <v>3995</v>
      </c>
    </row>
    <row r="52" spans="1:17" ht="15.5" x14ac:dyDescent="0.35">
      <c r="A52" s="7" t="s">
        <v>2168</v>
      </c>
      <c r="B52" s="6" t="s">
        <v>3944</v>
      </c>
      <c r="C52" s="6" t="s">
        <v>1801</v>
      </c>
      <c r="D52" s="6" t="s">
        <v>3994</v>
      </c>
      <c r="E52" s="6" t="s">
        <v>3703</v>
      </c>
      <c r="F52" s="6" t="s">
        <v>6</v>
      </c>
      <c r="G52" s="6">
        <v>26</v>
      </c>
      <c r="H52" s="6">
        <v>16</v>
      </c>
      <c r="I52" s="6">
        <f>Table12[[#This Row],[Male]]+Table12[[#This Row],[Female]]</f>
        <v>42</v>
      </c>
      <c r="J52" s="6">
        <v>164.5</v>
      </c>
      <c r="K52" s="6">
        <v>3</v>
      </c>
      <c r="L52" s="6" t="s">
        <v>3993</v>
      </c>
      <c r="M52" s="13">
        <v>43591</v>
      </c>
      <c r="N52" s="6" t="s">
        <v>3992</v>
      </c>
      <c r="O52" s="6" t="s">
        <v>3991</v>
      </c>
      <c r="P52" s="6" t="s">
        <v>3990</v>
      </c>
      <c r="Q52" s="5" t="s">
        <v>3989</v>
      </c>
    </row>
    <row r="53" spans="1:17" ht="15.5" x14ac:dyDescent="0.35">
      <c r="A53" s="7" t="s">
        <v>2168</v>
      </c>
      <c r="B53" s="6" t="s">
        <v>3944</v>
      </c>
      <c r="C53" s="6" t="s">
        <v>1801</v>
      </c>
      <c r="D53" s="6" t="s">
        <v>3988</v>
      </c>
      <c r="E53" s="6" t="s">
        <v>3942</v>
      </c>
      <c r="F53" s="6" t="s">
        <v>6</v>
      </c>
      <c r="G53" s="6">
        <v>47</v>
      </c>
      <c r="H53" s="6">
        <v>18</v>
      </c>
      <c r="I53" s="6">
        <f>Table12[[#This Row],[Male]]+Table12[[#This Row],[Female]]</f>
        <v>65</v>
      </c>
      <c r="J53" s="6">
        <v>156.34</v>
      </c>
      <c r="K53" s="6">
        <v>2</v>
      </c>
      <c r="L53" s="6" t="s">
        <v>3987</v>
      </c>
      <c r="M53" s="13">
        <v>44222</v>
      </c>
      <c r="N53" s="6" t="s">
        <v>3986</v>
      </c>
      <c r="O53" s="6" t="s">
        <v>3985</v>
      </c>
      <c r="P53" s="6" t="s">
        <v>3984</v>
      </c>
      <c r="Q53" s="5" t="s">
        <v>3983</v>
      </c>
    </row>
    <row r="54" spans="1:17" ht="15.5" x14ac:dyDescent="0.35">
      <c r="A54" s="7" t="s">
        <v>2168</v>
      </c>
      <c r="B54" s="6" t="s">
        <v>3944</v>
      </c>
      <c r="C54" s="6" t="s">
        <v>1801</v>
      </c>
      <c r="D54" s="6" t="s">
        <v>3982</v>
      </c>
      <c r="E54" s="6" t="s">
        <v>1801</v>
      </c>
      <c r="F54" s="6" t="s">
        <v>6</v>
      </c>
      <c r="G54" s="6">
        <v>41</v>
      </c>
      <c r="H54" s="6">
        <v>19</v>
      </c>
      <c r="I54" s="6">
        <f>Table12[[#This Row],[Male]]+Table12[[#This Row],[Female]]</f>
        <v>60</v>
      </c>
      <c r="J54" s="6">
        <v>111.4</v>
      </c>
      <c r="K54" s="6">
        <v>2</v>
      </c>
      <c r="L54" s="6" t="s">
        <v>3981</v>
      </c>
      <c r="M54" s="13">
        <v>43718</v>
      </c>
      <c r="N54" s="6" t="s">
        <v>3980</v>
      </c>
      <c r="O54" s="6" t="s">
        <v>3979</v>
      </c>
      <c r="P54" s="6" t="s">
        <v>3978</v>
      </c>
      <c r="Q54" s="5" t="s">
        <v>3977</v>
      </c>
    </row>
    <row r="55" spans="1:17" ht="15.5" x14ac:dyDescent="0.35">
      <c r="A55" s="7" t="s">
        <v>2168</v>
      </c>
      <c r="B55" s="6" t="s">
        <v>3944</v>
      </c>
      <c r="C55" s="6" t="s">
        <v>1801</v>
      </c>
      <c r="D55" s="6" t="s">
        <v>3976</v>
      </c>
      <c r="E55" s="6" t="s">
        <v>3975</v>
      </c>
      <c r="F55" s="6" t="s">
        <v>6</v>
      </c>
      <c r="G55" s="6">
        <v>36</v>
      </c>
      <c r="H55" s="6">
        <v>22</v>
      </c>
      <c r="I55" s="6">
        <f>Table12[[#This Row],[Male]]+Table12[[#This Row],[Female]]</f>
        <v>58</v>
      </c>
      <c r="J55" s="6">
        <v>248.2</v>
      </c>
      <c r="K55" s="6">
        <v>4</v>
      </c>
      <c r="L55" s="6" t="s">
        <v>3974</v>
      </c>
      <c r="M55" s="13">
        <v>44012</v>
      </c>
      <c r="N55" s="6" t="s">
        <v>3973</v>
      </c>
      <c r="O55" s="6" t="s">
        <v>3972</v>
      </c>
      <c r="P55" s="6" t="s">
        <v>3971</v>
      </c>
      <c r="Q55" s="5" t="s">
        <v>3970</v>
      </c>
    </row>
    <row r="56" spans="1:17" ht="15.5" x14ac:dyDescent="0.35">
      <c r="A56" s="7" t="s">
        <v>2168</v>
      </c>
      <c r="B56" s="6" t="s">
        <v>3944</v>
      </c>
      <c r="C56" s="6" t="s">
        <v>1801</v>
      </c>
      <c r="D56" s="6" t="s">
        <v>3969</v>
      </c>
      <c r="E56" s="6" t="s">
        <v>3942</v>
      </c>
      <c r="F56" s="6" t="s">
        <v>6</v>
      </c>
      <c r="G56" s="6">
        <v>50</v>
      </c>
      <c r="H56" s="6">
        <v>37</v>
      </c>
      <c r="I56" s="6">
        <f>Table12[[#This Row],[Male]]+Table12[[#This Row],[Female]]</f>
        <v>87</v>
      </c>
      <c r="J56" s="6">
        <v>181.3</v>
      </c>
      <c r="K56" s="6">
        <v>2</v>
      </c>
      <c r="L56" s="6" t="s">
        <v>3968</v>
      </c>
      <c r="M56" s="13">
        <v>43875</v>
      </c>
      <c r="N56" s="6" t="s">
        <v>3967</v>
      </c>
      <c r="O56" s="6" t="s">
        <v>3966</v>
      </c>
      <c r="P56" s="6" t="s">
        <v>3965</v>
      </c>
      <c r="Q56" s="5" t="s">
        <v>3964</v>
      </c>
    </row>
    <row r="57" spans="1:17" ht="15.5" x14ac:dyDescent="0.35">
      <c r="A57" s="7" t="s">
        <v>2168</v>
      </c>
      <c r="B57" s="6" t="s">
        <v>3944</v>
      </c>
      <c r="C57" s="6" t="s">
        <v>1801</v>
      </c>
      <c r="D57" s="6" t="s">
        <v>3963</v>
      </c>
      <c r="E57" s="6" t="s">
        <v>1801</v>
      </c>
      <c r="F57" s="6" t="s">
        <v>6</v>
      </c>
      <c r="G57" s="6">
        <v>49</v>
      </c>
      <c r="H57" s="6">
        <v>30</v>
      </c>
      <c r="I57" s="6">
        <f>Table12[[#This Row],[Male]]+Table12[[#This Row],[Female]]</f>
        <v>79</v>
      </c>
      <c r="J57" s="6">
        <v>244.5</v>
      </c>
      <c r="K57" s="6">
        <v>3</v>
      </c>
      <c r="L57" s="6" t="s">
        <v>3962</v>
      </c>
      <c r="M57" s="13">
        <v>43847</v>
      </c>
      <c r="N57" s="6" t="s">
        <v>3961</v>
      </c>
      <c r="O57" s="6" t="s">
        <v>3960</v>
      </c>
      <c r="P57" s="6" t="s">
        <v>3959</v>
      </c>
      <c r="Q57" s="5" t="s">
        <v>3958</v>
      </c>
    </row>
    <row r="58" spans="1:17" ht="15.5" x14ac:dyDescent="0.35">
      <c r="A58" s="7" t="s">
        <v>2168</v>
      </c>
      <c r="B58" s="6" t="s">
        <v>3944</v>
      </c>
      <c r="C58" s="6" t="s">
        <v>1801</v>
      </c>
      <c r="D58" s="6" t="s">
        <v>3957</v>
      </c>
      <c r="E58" s="6" t="s">
        <v>1801</v>
      </c>
      <c r="F58" s="6" t="s">
        <v>6</v>
      </c>
      <c r="G58" s="6">
        <v>36</v>
      </c>
      <c r="H58" s="6">
        <v>24</v>
      </c>
      <c r="I58" s="6">
        <f>Table12[[#This Row],[Male]]+Table12[[#This Row],[Female]]</f>
        <v>60</v>
      </c>
      <c r="J58" s="6">
        <v>158.19999999999999</v>
      </c>
      <c r="K58" s="6">
        <v>3</v>
      </c>
      <c r="L58" s="6" t="s">
        <v>3956</v>
      </c>
      <c r="M58" s="13">
        <v>43795</v>
      </c>
      <c r="N58" s="6" t="s">
        <v>3955</v>
      </c>
      <c r="O58" s="6" t="s">
        <v>3954</v>
      </c>
      <c r="P58" s="6" t="s">
        <v>3953</v>
      </c>
      <c r="Q58" s="5" t="s">
        <v>3952</v>
      </c>
    </row>
    <row r="59" spans="1:17" ht="15.5" x14ac:dyDescent="0.35">
      <c r="A59" s="7" t="s">
        <v>2168</v>
      </c>
      <c r="B59" s="6" t="s">
        <v>3944</v>
      </c>
      <c r="C59" s="6" t="s">
        <v>1801</v>
      </c>
      <c r="D59" s="6" t="s">
        <v>3951</v>
      </c>
      <c r="E59" s="6" t="s">
        <v>3950</v>
      </c>
      <c r="F59" s="6" t="s">
        <v>6</v>
      </c>
      <c r="G59" s="6">
        <v>40</v>
      </c>
      <c r="H59" s="6">
        <v>13</v>
      </c>
      <c r="I59" s="6">
        <f>Table12[[#This Row],[Male]]+Table12[[#This Row],[Female]]</f>
        <v>53</v>
      </c>
      <c r="J59" s="6">
        <v>189.5</v>
      </c>
      <c r="K59" s="6">
        <v>4</v>
      </c>
      <c r="L59" s="6" t="s">
        <v>3949</v>
      </c>
      <c r="M59" s="13">
        <v>43822</v>
      </c>
      <c r="N59" s="6" t="s">
        <v>3948</v>
      </c>
      <c r="O59" s="6" t="s">
        <v>3947</v>
      </c>
      <c r="P59" s="6" t="s">
        <v>3946</v>
      </c>
      <c r="Q59" s="5" t="s">
        <v>3945</v>
      </c>
    </row>
    <row r="60" spans="1:17" ht="15.5" x14ac:dyDescent="0.35">
      <c r="A60" s="7" t="s">
        <v>2168</v>
      </c>
      <c r="B60" s="6" t="s">
        <v>3944</v>
      </c>
      <c r="C60" s="6" t="s">
        <v>1801</v>
      </c>
      <c r="D60" s="6" t="s">
        <v>3943</v>
      </c>
      <c r="E60" s="6" t="s">
        <v>3942</v>
      </c>
      <c r="F60" s="6" t="s">
        <v>6</v>
      </c>
      <c r="G60" s="6">
        <v>20</v>
      </c>
      <c r="H60" s="6">
        <v>15</v>
      </c>
      <c r="I60" s="6">
        <f>Table12[[#This Row],[Male]]+Table12[[#This Row],[Female]]</f>
        <v>35</v>
      </c>
      <c r="J60" s="6">
        <v>124.9</v>
      </c>
      <c r="K60" s="6">
        <v>4</v>
      </c>
      <c r="L60" s="6" t="s">
        <v>3941</v>
      </c>
      <c r="M60" s="13">
        <v>43654</v>
      </c>
      <c r="N60" s="6" t="s">
        <v>3940</v>
      </c>
      <c r="O60" s="6" t="s">
        <v>3939</v>
      </c>
      <c r="P60" s="6" t="s">
        <v>3938</v>
      </c>
      <c r="Q60" s="5" t="s">
        <v>3937</v>
      </c>
    </row>
    <row r="61" spans="1:17" ht="15.5" x14ac:dyDescent="0.35">
      <c r="A61" s="7" t="s">
        <v>2168</v>
      </c>
      <c r="B61" s="6" t="s">
        <v>3852</v>
      </c>
      <c r="C61" s="6" t="s">
        <v>3850</v>
      </c>
      <c r="D61" s="6" t="s">
        <v>3936</v>
      </c>
      <c r="E61" s="6" t="s">
        <v>3869</v>
      </c>
      <c r="F61" s="6" t="s">
        <v>6</v>
      </c>
      <c r="G61" s="6">
        <v>20</v>
      </c>
      <c r="H61" s="6">
        <v>15</v>
      </c>
      <c r="I61" s="6">
        <f>Table12[[#This Row],[Male]]+Table12[[#This Row],[Female]]</f>
        <v>35</v>
      </c>
      <c r="J61" s="6">
        <v>43</v>
      </c>
      <c r="K61" s="6">
        <v>1</v>
      </c>
      <c r="L61" s="6" t="s">
        <v>3935</v>
      </c>
      <c r="M61" s="13">
        <v>44487</v>
      </c>
      <c r="N61" s="6" t="s">
        <v>3934</v>
      </c>
      <c r="O61" s="6" t="s">
        <v>3933</v>
      </c>
      <c r="P61" s="6" t="s">
        <v>3299</v>
      </c>
      <c r="Q61" s="5" t="s">
        <v>3932</v>
      </c>
    </row>
    <row r="62" spans="1:17" ht="15.5" x14ac:dyDescent="0.35">
      <c r="A62" s="7" t="s">
        <v>2168</v>
      </c>
      <c r="B62" s="6" t="s">
        <v>3852</v>
      </c>
      <c r="C62" s="6" t="s">
        <v>3850</v>
      </c>
      <c r="D62" s="6" t="s">
        <v>3931</v>
      </c>
      <c r="E62" s="6" t="s">
        <v>3906</v>
      </c>
      <c r="F62" s="6" t="s">
        <v>6</v>
      </c>
      <c r="G62" s="6">
        <v>50</v>
      </c>
      <c r="H62" s="6">
        <v>17</v>
      </c>
      <c r="I62" s="6">
        <f>Table12[[#This Row],[Male]]+Table12[[#This Row],[Female]]</f>
        <v>67</v>
      </c>
      <c r="J62" s="6">
        <v>86</v>
      </c>
      <c r="K62" s="6">
        <v>1</v>
      </c>
      <c r="L62" s="6" t="s">
        <v>3930</v>
      </c>
      <c r="M62" s="13">
        <v>44335</v>
      </c>
      <c r="N62" s="6" t="s">
        <v>3929</v>
      </c>
      <c r="O62" s="6" t="s">
        <v>3928</v>
      </c>
      <c r="P62" s="6" t="s">
        <v>3927</v>
      </c>
      <c r="Q62" s="5" t="s">
        <v>3926</v>
      </c>
    </row>
    <row r="63" spans="1:17" ht="15.5" x14ac:dyDescent="0.35">
      <c r="A63" s="7" t="s">
        <v>2168</v>
      </c>
      <c r="B63" s="6" t="s">
        <v>3852</v>
      </c>
      <c r="C63" s="6" t="s">
        <v>3850</v>
      </c>
      <c r="D63" s="6" t="s">
        <v>3925</v>
      </c>
      <c r="E63" s="6" t="s">
        <v>3925</v>
      </c>
      <c r="F63" s="6" t="s">
        <v>6</v>
      </c>
      <c r="G63" s="6">
        <v>67</v>
      </c>
      <c r="H63" s="6">
        <v>38</v>
      </c>
      <c r="I63" s="6">
        <f>Table12[[#This Row],[Male]]+Table12[[#This Row],[Female]]</f>
        <v>105</v>
      </c>
      <c r="J63" s="6">
        <v>253.8</v>
      </c>
      <c r="K63" s="6">
        <v>2</v>
      </c>
      <c r="L63" s="6" t="s">
        <v>3924</v>
      </c>
      <c r="M63" s="13">
        <v>43732</v>
      </c>
      <c r="N63" s="6" t="s">
        <v>3923</v>
      </c>
      <c r="O63" s="6" t="s">
        <v>3922</v>
      </c>
      <c r="P63" s="6" t="s">
        <v>3921</v>
      </c>
      <c r="Q63" s="5" t="s">
        <v>3920</v>
      </c>
    </row>
    <row r="64" spans="1:17" ht="15.5" x14ac:dyDescent="0.35">
      <c r="A64" s="7" t="s">
        <v>2168</v>
      </c>
      <c r="B64" s="6" t="s">
        <v>3852</v>
      </c>
      <c r="C64" s="6" t="s">
        <v>3850</v>
      </c>
      <c r="D64" s="6" t="s">
        <v>3919</v>
      </c>
      <c r="E64" s="6" t="s">
        <v>3919</v>
      </c>
      <c r="F64" s="6" t="s">
        <v>6</v>
      </c>
      <c r="G64" s="6">
        <v>51</v>
      </c>
      <c r="H64" s="6">
        <v>24</v>
      </c>
      <c r="I64" s="6">
        <f>Table12[[#This Row],[Male]]+Table12[[#This Row],[Female]]</f>
        <v>75</v>
      </c>
      <c r="J64" s="6">
        <v>165.2</v>
      </c>
      <c r="K64" s="6">
        <v>2</v>
      </c>
      <c r="L64" s="6" t="s">
        <v>3918</v>
      </c>
      <c r="M64" s="13">
        <v>43732</v>
      </c>
      <c r="N64" s="6" t="s">
        <v>3917</v>
      </c>
      <c r="O64" s="6" t="s">
        <v>3916</v>
      </c>
      <c r="P64" s="6" t="s">
        <v>3915</v>
      </c>
      <c r="Q64" s="5" t="s">
        <v>3914</v>
      </c>
    </row>
    <row r="65" spans="1:17" ht="15.5" x14ac:dyDescent="0.35">
      <c r="A65" s="7" t="s">
        <v>2168</v>
      </c>
      <c r="B65" s="6" t="s">
        <v>3852</v>
      </c>
      <c r="C65" s="6" t="s">
        <v>3850</v>
      </c>
      <c r="D65" s="6" t="s">
        <v>3913</v>
      </c>
      <c r="E65" s="6" t="s">
        <v>3912</v>
      </c>
      <c r="F65" s="6" t="s">
        <v>6</v>
      </c>
      <c r="G65" s="6">
        <v>77</v>
      </c>
      <c r="H65" s="6">
        <v>26</v>
      </c>
      <c r="I65" s="6">
        <f>Table12[[#This Row],[Male]]+Table12[[#This Row],[Female]]</f>
        <v>103</v>
      </c>
      <c r="J65" s="6">
        <v>237.6</v>
      </c>
      <c r="K65" s="6">
        <v>2</v>
      </c>
      <c r="L65" s="6" t="s">
        <v>2664</v>
      </c>
      <c r="M65" s="13">
        <v>43784</v>
      </c>
      <c r="N65" s="6" t="s">
        <v>3911</v>
      </c>
      <c r="O65" s="6" t="s">
        <v>3910</v>
      </c>
      <c r="P65" s="6" t="s">
        <v>3909</v>
      </c>
      <c r="Q65" s="5" t="s">
        <v>3908</v>
      </c>
    </row>
    <row r="66" spans="1:17" ht="15.5" x14ac:dyDescent="0.35">
      <c r="A66" s="7" t="s">
        <v>2168</v>
      </c>
      <c r="B66" s="6" t="s">
        <v>3852</v>
      </c>
      <c r="C66" s="6" t="s">
        <v>3850</v>
      </c>
      <c r="D66" s="6" t="s">
        <v>3907</v>
      </c>
      <c r="E66" s="6" t="s">
        <v>3906</v>
      </c>
      <c r="F66" s="6" t="s">
        <v>6</v>
      </c>
      <c r="G66" s="6">
        <v>99</v>
      </c>
      <c r="H66" s="6">
        <v>46</v>
      </c>
      <c r="I66" s="6">
        <f>Table12[[#This Row],[Male]]+Table12[[#This Row],[Female]]</f>
        <v>145</v>
      </c>
      <c r="J66" s="6">
        <v>267.60000000000002</v>
      </c>
      <c r="K66" s="6">
        <v>2</v>
      </c>
      <c r="L66" s="6" t="s">
        <v>3905</v>
      </c>
      <c r="M66" s="13">
        <v>43732</v>
      </c>
      <c r="N66" s="6" t="s">
        <v>3904</v>
      </c>
      <c r="O66" s="6" t="s">
        <v>3903</v>
      </c>
      <c r="P66" s="6" t="s">
        <v>3902</v>
      </c>
      <c r="Q66" s="5" t="s">
        <v>3901</v>
      </c>
    </row>
    <row r="67" spans="1:17" ht="15.5" x14ac:dyDescent="0.35">
      <c r="A67" s="7" t="s">
        <v>2168</v>
      </c>
      <c r="B67" s="6" t="s">
        <v>3852</v>
      </c>
      <c r="C67" s="6" t="s">
        <v>3850</v>
      </c>
      <c r="D67" s="6" t="s">
        <v>3900</v>
      </c>
      <c r="E67" s="6" t="s">
        <v>3850</v>
      </c>
      <c r="F67" s="6" t="s">
        <v>6</v>
      </c>
      <c r="G67" s="6">
        <v>34</v>
      </c>
      <c r="H67" s="6">
        <v>35</v>
      </c>
      <c r="I67" s="6">
        <f>Table12[[#This Row],[Male]]+Table12[[#This Row],[Female]]</f>
        <v>69</v>
      </c>
      <c r="J67" s="6">
        <v>119.7</v>
      </c>
      <c r="K67" s="6">
        <v>2</v>
      </c>
      <c r="L67" s="6" t="s">
        <v>3899</v>
      </c>
      <c r="M67" s="13">
        <v>43732</v>
      </c>
      <c r="N67" s="6" t="s">
        <v>3898</v>
      </c>
      <c r="O67" s="6" t="s">
        <v>3897</v>
      </c>
      <c r="P67" s="6" t="s">
        <v>3896</v>
      </c>
      <c r="Q67" s="5" t="s">
        <v>3895</v>
      </c>
    </row>
    <row r="68" spans="1:17" ht="15.5" x14ac:dyDescent="0.35">
      <c r="A68" s="7" t="s">
        <v>2168</v>
      </c>
      <c r="B68" s="6" t="s">
        <v>3852</v>
      </c>
      <c r="C68" s="6" t="s">
        <v>3850</v>
      </c>
      <c r="D68" s="6" t="s">
        <v>3894</v>
      </c>
      <c r="E68" s="6" t="s">
        <v>3850</v>
      </c>
      <c r="F68" s="6" t="s">
        <v>6</v>
      </c>
      <c r="G68" s="6">
        <v>20</v>
      </c>
      <c r="H68" s="6">
        <v>14</v>
      </c>
      <c r="I68" s="6">
        <f>Table12[[#This Row],[Male]]+Table12[[#This Row],[Female]]</f>
        <v>34</v>
      </c>
      <c r="J68" s="6">
        <v>73</v>
      </c>
      <c r="K68" s="6">
        <v>2</v>
      </c>
      <c r="L68" s="6" t="s">
        <v>3893</v>
      </c>
      <c r="M68" s="13">
        <v>43732</v>
      </c>
      <c r="N68" s="6" t="s">
        <v>3892</v>
      </c>
      <c r="O68" s="6" t="s">
        <v>3891</v>
      </c>
      <c r="P68" s="6" t="s">
        <v>3890</v>
      </c>
      <c r="Q68" s="5" t="s">
        <v>3889</v>
      </c>
    </row>
    <row r="69" spans="1:17" ht="15.5" x14ac:dyDescent="0.35">
      <c r="A69" s="7" t="s">
        <v>2168</v>
      </c>
      <c r="B69" s="6" t="s">
        <v>3852</v>
      </c>
      <c r="C69" s="6" t="s">
        <v>3850</v>
      </c>
      <c r="D69" s="6" t="s">
        <v>3888</v>
      </c>
      <c r="E69" s="6" t="s">
        <v>3850</v>
      </c>
      <c r="F69" s="6" t="s">
        <v>6</v>
      </c>
      <c r="G69" s="6">
        <v>33</v>
      </c>
      <c r="H69" s="6">
        <v>7</v>
      </c>
      <c r="I69" s="6">
        <f>Table12[[#This Row],[Male]]+Table12[[#This Row],[Female]]</f>
        <v>40</v>
      </c>
      <c r="J69" s="6">
        <v>96.5</v>
      </c>
      <c r="K69" s="6">
        <v>2</v>
      </c>
      <c r="L69" s="6" t="s">
        <v>3887</v>
      </c>
      <c r="M69" s="13">
        <v>43787</v>
      </c>
      <c r="N69" s="6" t="s">
        <v>3886</v>
      </c>
      <c r="O69" s="6" t="s">
        <v>3885</v>
      </c>
      <c r="P69" s="6" t="s">
        <v>3884</v>
      </c>
      <c r="Q69" s="5" t="s">
        <v>3883</v>
      </c>
    </row>
    <row r="70" spans="1:17" ht="15.5" x14ac:dyDescent="0.35">
      <c r="A70" s="7" t="s">
        <v>2168</v>
      </c>
      <c r="B70" s="6" t="s">
        <v>3852</v>
      </c>
      <c r="C70" s="6" t="s">
        <v>3850</v>
      </c>
      <c r="D70" s="6" t="s">
        <v>3882</v>
      </c>
      <c r="E70" s="6" t="s">
        <v>3850</v>
      </c>
      <c r="F70" s="6" t="s">
        <v>6</v>
      </c>
      <c r="G70" s="6">
        <v>16</v>
      </c>
      <c r="H70" s="6">
        <v>53</v>
      </c>
      <c r="I70" s="6">
        <f>Table12[[#This Row],[Male]]+Table12[[#This Row],[Female]]</f>
        <v>69</v>
      </c>
      <c r="J70" s="6">
        <v>203.7</v>
      </c>
      <c r="K70" s="6">
        <v>3</v>
      </c>
      <c r="L70" s="6" t="s">
        <v>3881</v>
      </c>
      <c r="M70" s="13">
        <v>43784</v>
      </c>
      <c r="N70" s="6" t="s">
        <v>3880</v>
      </c>
      <c r="O70" s="6" t="s">
        <v>3879</v>
      </c>
      <c r="P70" s="6" t="s">
        <v>3878</v>
      </c>
      <c r="Q70" s="5" t="s">
        <v>3877</v>
      </c>
    </row>
    <row r="71" spans="1:17" ht="15.5" x14ac:dyDescent="0.35">
      <c r="A71" s="7" t="s">
        <v>2168</v>
      </c>
      <c r="B71" s="6" t="s">
        <v>3852</v>
      </c>
      <c r="C71" s="6" t="s">
        <v>3850</v>
      </c>
      <c r="D71" s="6" t="s">
        <v>3876</v>
      </c>
      <c r="E71" s="6" t="s">
        <v>3869</v>
      </c>
      <c r="F71" s="6" t="s">
        <v>6</v>
      </c>
      <c r="G71" s="6">
        <v>46</v>
      </c>
      <c r="H71" s="6">
        <v>49</v>
      </c>
      <c r="I71" s="6">
        <f>Table12[[#This Row],[Male]]+Table12[[#This Row],[Female]]</f>
        <v>95</v>
      </c>
      <c r="J71" s="6">
        <v>97.2</v>
      </c>
      <c r="K71" s="6">
        <v>1</v>
      </c>
      <c r="L71" s="6" t="s">
        <v>3875</v>
      </c>
      <c r="M71" s="13">
        <v>43732</v>
      </c>
      <c r="N71" s="6" t="s">
        <v>3874</v>
      </c>
      <c r="O71" s="6" t="s">
        <v>3873</v>
      </c>
      <c r="P71" s="6" t="s">
        <v>3872</v>
      </c>
      <c r="Q71" s="5" t="s">
        <v>3871</v>
      </c>
    </row>
    <row r="72" spans="1:17" ht="15.5" x14ac:dyDescent="0.35">
      <c r="A72" s="7" t="s">
        <v>2168</v>
      </c>
      <c r="B72" s="6" t="s">
        <v>3852</v>
      </c>
      <c r="C72" s="6" t="s">
        <v>3850</v>
      </c>
      <c r="D72" s="6" t="s">
        <v>3870</v>
      </c>
      <c r="E72" s="6" t="s">
        <v>3869</v>
      </c>
      <c r="F72" s="6" t="s">
        <v>6</v>
      </c>
      <c r="G72" s="6">
        <v>41</v>
      </c>
      <c r="H72" s="6">
        <v>26</v>
      </c>
      <c r="I72" s="6">
        <f>Table12[[#This Row],[Male]]+Table12[[#This Row],[Female]]</f>
        <v>67</v>
      </c>
      <c r="J72" s="6">
        <v>112.7</v>
      </c>
      <c r="K72" s="6">
        <v>2</v>
      </c>
      <c r="L72" s="6" t="s">
        <v>3868</v>
      </c>
      <c r="M72" s="13">
        <v>43787</v>
      </c>
      <c r="N72" s="6" t="s">
        <v>3867</v>
      </c>
      <c r="O72" s="6" t="s">
        <v>3866</v>
      </c>
      <c r="P72" s="6" t="s">
        <v>3865</v>
      </c>
      <c r="Q72" s="5" t="s">
        <v>3864</v>
      </c>
    </row>
    <row r="73" spans="1:17" ht="15.5" x14ac:dyDescent="0.35">
      <c r="A73" s="7" t="s">
        <v>2168</v>
      </c>
      <c r="B73" s="6" t="s">
        <v>3852</v>
      </c>
      <c r="C73" s="6" t="s">
        <v>3850</v>
      </c>
      <c r="D73" s="6" t="s">
        <v>3863</v>
      </c>
      <c r="E73" s="6" t="s">
        <v>3862</v>
      </c>
      <c r="F73" s="6" t="s">
        <v>6</v>
      </c>
      <c r="G73" s="6">
        <v>20</v>
      </c>
      <c r="H73" s="6">
        <v>14</v>
      </c>
      <c r="I73" s="6">
        <f>Table12[[#This Row],[Male]]+Table12[[#This Row],[Female]]</f>
        <v>34</v>
      </c>
      <c r="J73" s="6">
        <v>48.3</v>
      </c>
      <c r="K73" s="6">
        <v>1</v>
      </c>
      <c r="L73" s="6" t="s">
        <v>3861</v>
      </c>
      <c r="M73" s="13">
        <v>44293</v>
      </c>
      <c r="N73" s="6" t="s">
        <v>3860</v>
      </c>
      <c r="O73" s="6" t="s">
        <v>3859</v>
      </c>
      <c r="P73" s="6" t="s">
        <v>3299</v>
      </c>
      <c r="Q73" s="5" t="s">
        <v>3858</v>
      </c>
    </row>
    <row r="74" spans="1:17" ht="15.5" x14ac:dyDescent="0.35">
      <c r="A74" s="7" t="s">
        <v>2168</v>
      </c>
      <c r="B74" s="6" t="s">
        <v>3852</v>
      </c>
      <c r="C74" s="6" t="s">
        <v>3850</v>
      </c>
      <c r="D74" s="6" t="s">
        <v>2289</v>
      </c>
      <c r="E74" s="6" t="s">
        <v>3850</v>
      </c>
      <c r="F74" s="6" t="s">
        <v>6</v>
      </c>
      <c r="G74" s="6">
        <v>23</v>
      </c>
      <c r="H74" s="6">
        <v>8</v>
      </c>
      <c r="I74" s="6">
        <f>Table12[[#This Row],[Male]]+Table12[[#This Row],[Female]]</f>
        <v>31</v>
      </c>
      <c r="J74" s="6">
        <v>47.1</v>
      </c>
      <c r="K74" s="6">
        <v>2</v>
      </c>
      <c r="L74" s="6" t="s">
        <v>3857</v>
      </c>
      <c r="M74" s="13">
        <v>43732</v>
      </c>
      <c r="N74" s="6" t="s">
        <v>3856</v>
      </c>
      <c r="O74" s="6" t="s">
        <v>3855</v>
      </c>
      <c r="P74" s="6" t="s">
        <v>3854</v>
      </c>
      <c r="Q74" s="5" t="s">
        <v>3853</v>
      </c>
    </row>
    <row r="75" spans="1:17" ht="15.5" x14ac:dyDescent="0.35">
      <c r="A75" s="7" t="s">
        <v>2168</v>
      </c>
      <c r="B75" s="6" t="s">
        <v>3852</v>
      </c>
      <c r="C75" s="6" t="s">
        <v>3850</v>
      </c>
      <c r="D75" s="6" t="s">
        <v>3851</v>
      </c>
      <c r="E75" s="6" t="s">
        <v>3850</v>
      </c>
      <c r="F75" s="6" t="s">
        <v>6</v>
      </c>
      <c r="G75" s="6">
        <v>32</v>
      </c>
      <c r="H75" s="6">
        <v>14</v>
      </c>
      <c r="I75" s="6">
        <f>Table12[[#This Row],[Male]]+Table12[[#This Row],[Female]]</f>
        <v>46</v>
      </c>
      <c r="J75" s="6">
        <v>150.6</v>
      </c>
      <c r="K75" s="6">
        <v>3</v>
      </c>
      <c r="L75" s="6" t="s">
        <v>2933</v>
      </c>
      <c r="M75" s="13">
        <v>43787</v>
      </c>
      <c r="N75" s="6" t="s">
        <v>3849</v>
      </c>
      <c r="O75" s="6" t="s">
        <v>3848</v>
      </c>
      <c r="P75" s="6" t="s">
        <v>3847</v>
      </c>
      <c r="Q75" s="5" t="s">
        <v>3846</v>
      </c>
    </row>
    <row r="76" spans="1:17" ht="15.5" x14ac:dyDescent="0.35">
      <c r="A76" s="7" t="s">
        <v>2168</v>
      </c>
      <c r="B76" s="6" t="s">
        <v>3720</v>
      </c>
      <c r="C76" s="6" t="s">
        <v>3719</v>
      </c>
      <c r="D76" s="6" t="s">
        <v>3845</v>
      </c>
      <c r="E76" s="6" t="s">
        <v>3727</v>
      </c>
      <c r="F76" s="6" t="s">
        <v>6</v>
      </c>
      <c r="G76" s="6">
        <v>0</v>
      </c>
      <c r="H76" s="6">
        <v>40</v>
      </c>
      <c r="I76" s="6">
        <f>Table12[[#This Row],[Male]]+Table12[[#This Row],[Female]]</f>
        <v>40</v>
      </c>
      <c r="J76" s="6">
        <v>95</v>
      </c>
      <c r="K76" s="6">
        <v>2.5</v>
      </c>
      <c r="L76" s="6" t="s">
        <v>3844</v>
      </c>
      <c r="M76" s="14" t="s">
        <v>3843</v>
      </c>
      <c r="N76" s="6" t="s">
        <v>3842</v>
      </c>
      <c r="O76" s="6" t="s">
        <v>3841</v>
      </c>
      <c r="P76" s="6" t="s">
        <v>3840</v>
      </c>
      <c r="Q76" s="5" t="s">
        <v>3839</v>
      </c>
    </row>
    <row r="77" spans="1:17" ht="15.5" x14ac:dyDescent="0.35">
      <c r="A77" s="7" t="s">
        <v>2168</v>
      </c>
      <c r="B77" s="6" t="s">
        <v>3720</v>
      </c>
      <c r="C77" s="6" t="s">
        <v>3719</v>
      </c>
      <c r="D77" s="6" t="s">
        <v>3838</v>
      </c>
      <c r="E77" s="6" t="s">
        <v>3830</v>
      </c>
      <c r="F77" s="6" t="s">
        <v>6</v>
      </c>
      <c r="G77" s="6">
        <v>0</v>
      </c>
      <c r="H77" s="6">
        <v>35</v>
      </c>
      <c r="I77" s="6">
        <f>Table12[[#This Row],[Male]]+Table12[[#This Row],[Female]]</f>
        <v>35</v>
      </c>
      <c r="J77" s="6">
        <v>122.5</v>
      </c>
      <c r="K77" s="6">
        <v>3.5</v>
      </c>
      <c r="L77" s="6" t="s">
        <v>3837</v>
      </c>
      <c r="M77" s="14" t="s">
        <v>3836</v>
      </c>
      <c r="N77" s="6" t="s">
        <v>3835</v>
      </c>
      <c r="O77" s="6" t="s">
        <v>3834</v>
      </c>
      <c r="P77" s="6" t="s">
        <v>3833</v>
      </c>
      <c r="Q77" s="5" t="s">
        <v>3832</v>
      </c>
    </row>
    <row r="78" spans="1:17" ht="15.5" x14ac:dyDescent="0.35">
      <c r="A78" s="7" t="s">
        <v>2168</v>
      </c>
      <c r="B78" s="6" t="s">
        <v>3720</v>
      </c>
      <c r="C78" s="6" t="s">
        <v>3719</v>
      </c>
      <c r="D78" s="6" t="s">
        <v>3831</v>
      </c>
      <c r="E78" s="6" t="s">
        <v>3830</v>
      </c>
      <c r="F78" s="6" t="s">
        <v>6</v>
      </c>
      <c r="G78" s="6">
        <v>45</v>
      </c>
      <c r="H78" s="6">
        <v>21</v>
      </c>
      <c r="I78" s="6">
        <f>Table12[[#This Row],[Male]]+Table12[[#This Row],[Female]]</f>
        <v>66</v>
      </c>
      <c r="J78" s="6">
        <v>165</v>
      </c>
      <c r="K78" s="6">
        <v>2.5</v>
      </c>
      <c r="L78" s="6" t="s">
        <v>3829</v>
      </c>
      <c r="M78" s="14" t="s">
        <v>3725</v>
      </c>
      <c r="N78" s="6" t="s">
        <v>3828</v>
      </c>
      <c r="O78" s="6" t="s">
        <v>3827</v>
      </c>
      <c r="P78" s="6" t="s">
        <v>3826</v>
      </c>
      <c r="Q78" s="5" t="s">
        <v>3825</v>
      </c>
    </row>
    <row r="79" spans="1:17" ht="15.5" x14ac:dyDescent="0.35">
      <c r="A79" s="7" t="s">
        <v>2168</v>
      </c>
      <c r="B79" s="6" t="s">
        <v>3720</v>
      </c>
      <c r="C79" s="6" t="s">
        <v>3719</v>
      </c>
      <c r="D79" s="6" t="s">
        <v>3824</v>
      </c>
      <c r="E79" s="6" t="s">
        <v>3816</v>
      </c>
      <c r="F79" s="6" t="s">
        <v>6</v>
      </c>
      <c r="G79" s="6">
        <v>48</v>
      </c>
      <c r="H79" s="6">
        <v>20</v>
      </c>
      <c r="I79" s="6">
        <f>Table12[[#This Row],[Male]]+Table12[[#This Row],[Female]]</f>
        <v>68</v>
      </c>
      <c r="J79" s="6">
        <v>170</v>
      </c>
      <c r="K79" s="6">
        <v>2.5</v>
      </c>
      <c r="L79" s="6" t="s">
        <v>3823</v>
      </c>
      <c r="M79" s="14" t="s">
        <v>3822</v>
      </c>
      <c r="N79" s="6" t="s">
        <v>3821</v>
      </c>
      <c r="O79" s="6" t="s">
        <v>3820</v>
      </c>
      <c r="P79" s="6" t="s">
        <v>3819</v>
      </c>
      <c r="Q79" s="5" t="s">
        <v>3818</v>
      </c>
    </row>
    <row r="80" spans="1:17" ht="15.5" x14ac:dyDescent="0.35">
      <c r="A80" s="7" t="s">
        <v>2168</v>
      </c>
      <c r="B80" s="6" t="s">
        <v>3720</v>
      </c>
      <c r="C80" s="6" t="s">
        <v>3719</v>
      </c>
      <c r="D80" s="6" t="s">
        <v>3817</v>
      </c>
      <c r="E80" s="6" t="s">
        <v>3816</v>
      </c>
      <c r="F80" s="6" t="s">
        <v>6</v>
      </c>
      <c r="G80" s="6">
        <v>46</v>
      </c>
      <c r="H80" s="6">
        <v>24</v>
      </c>
      <c r="I80" s="6">
        <f>Table12[[#This Row],[Male]]+Table12[[#This Row],[Female]]</f>
        <v>70</v>
      </c>
      <c r="J80" s="6">
        <v>175</v>
      </c>
      <c r="K80" s="6">
        <v>2.5</v>
      </c>
      <c r="L80" s="6" t="s">
        <v>3264</v>
      </c>
      <c r="M80" s="14" t="s">
        <v>3725</v>
      </c>
      <c r="N80" s="6" t="s">
        <v>3815</v>
      </c>
      <c r="O80" s="6" t="s">
        <v>3814</v>
      </c>
      <c r="P80" s="6" t="s">
        <v>3813</v>
      </c>
      <c r="Q80" s="5" t="s">
        <v>3812</v>
      </c>
    </row>
    <row r="81" spans="1:17" ht="15.5" x14ac:dyDescent="0.35">
      <c r="A81" s="7" t="s">
        <v>2168</v>
      </c>
      <c r="B81" s="6" t="s">
        <v>3720</v>
      </c>
      <c r="C81" s="6" t="s">
        <v>3719</v>
      </c>
      <c r="D81" s="6" t="s">
        <v>3811</v>
      </c>
      <c r="E81" s="6" t="s">
        <v>3810</v>
      </c>
      <c r="F81" s="6" t="s">
        <v>6</v>
      </c>
      <c r="G81" s="6">
        <v>0</v>
      </c>
      <c r="H81" s="6">
        <v>40</v>
      </c>
      <c r="I81" s="6">
        <f>Table12[[#This Row],[Male]]+Table12[[#This Row],[Female]]</f>
        <v>40</v>
      </c>
      <c r="J81" s="6">
        <v>80</v>
      </c>
      <c r="K81" s="6">
        <v>2</v>
      </c>
      <c r="L81" s="6" t="s">
        <v>3809</v>
      </c>
      <c r="M81" s="14" t="s">
        <v>3808</v>
      </c>
      <c r="N81" s="6" t="s">
        <v>3807</v>
      </c>
      <c r="O81" s="6" t="s">
        <v>3806</v>
      </c>
      <c r="P81" s="6" t="s">
        <v>3805</v>
      </c>
      <c r="Q81" s="5" t="s">
        <v>3804</v>
      </c>
    </row>
    <row r="82" spans="1:17" ht="15.5" x14ac:dyDescent="0.35">
      <c r="A82" s="7" t="s">
        <v>2168</v>
      </c>
      <c r="B82" s="6" t="s">
        <v>3720</v>
      </c>
      <c r="C82" s="6" t="s">
        <v>3719</v>
      </c>
      <c r="D82" s="6" t="s">
        <v>3803</v>
      </c>
      <c r="E82" s="6" t="s">
        <v>3770</v>
      </c>
      <c r="F82" s="6" t="s">
        <v>6</v>
      </c>
      <c r="G82" s="6">
        <v>27</v>
      </c>
      <c r="H82" s="6">
        <v>9</v>
      </c>
      <c r="I82" s="6">
        <f>Table12[[#This Row],[Male]]+Table12[[#This Row],[Female]]</f>
        <v>36</v>
      </c>
      <c r="J82" s="6">
        <v>126</v>
      </c>
      <c r="K82" s="6">
        <v>3.5</v>
      </c>
      <c r="L82" s="6" t="s">
        <v>3802</v>
      </c>
      <c r="M82" s="14" t="s">
        <v>3801</v>
      </c>
      <c r="N82" s="6" t="s">
        <v>3800</v>
      </c>
      <c r="O82" s="6" t="s">
        <v>3799</v>
      </c>
      <c r="P82" s="6" t="s">
        <v>3798</v>
      </c>
      <c r="Q82" s="5" t="s">
        <v>3797</v>
      </c>
    </row>
    <row r="83" spans="1:17" ht="15.5" x14ac:dyDescent="0.35">
      <c r="A83" s="7" t="s">
        <v>2168</v>
      </c>
      <c r="B83" s="6" t="s">
        <v>3720</v>
      </c>
      <c r="C83" s="6" t="s">
        <v>3719</v>
      </c>
      <c r="D83" s="6" t="s">
        <v>3796</v>
      </c>
      <c r="E83" s="6" t="s">
        <v>3777</v>
      </c>
      <c r="F83" s="6" t="s">
        <v>6</v>
      </c>
      <c r="G83" s="6">
        <v>39</v>
      </c>
      <c r="H83" s="6">
        <v>21</v>
      </c>
      <c r="I83" s="6">
        <f>Table12[[#This Row],[Male]]+Table12[[#This Row],[Female]]</f>
        <v>60</v>
      </c>
      <c r="J83" s="6">
        <v>105</v>
      </c>
      <c r="K83" s="6">
        <v>3.5</v>
      </c>
      <c r="L83" s="6" t="s">
        <v>3795</v>
      </c>
      <c r="M83" s="14" t="s">
        <v>3725</v>
      </c>
      <c r="N83" s="6" t="s">
        <v>3794</v>
      </c>
      <c r="O83" s="6" t="s">
        <v>3793</v>
      </c>
      <c r="P83" s="6" t="s">
        <v>3792</v>
      </c>
      <c r="Q83" s="5" t="s">
        <v>3791</v>
      </c>
    </row>
    <row r="84" spans="1:17" ht="15.5" x14ac:dyDescent="0.35">
      <c r="A84" s="7" t="s">
        <v>2168</v>
      </c>
      <c r="B84" s="6" t="s">
        <v>3720</v>
      </c>
      <c r="C84" s="6" t="s">
        <v>3719</v>
      </c>
      <c r="D84" s="6" t="s">
        <v>3790</v>
      </c>
      <c r="E84" s="6" t="s">
        <v>3727</v>
      </c>
      <c r="F84" s="6" t="s">
        <v>6</v>
      </c>
      <c r="G84" s="6">
        <v>17</v>
      </c>
      <c r="H84" s="6">
        <v>13</v>
      </c>
      <c r="I84" s="6">
        <f>Table12[[#This Row],[Male]]+Table12[[#This Row],[Female]]</f>
        <v>30</v>
      </c>
      <c r="J84" s="6">
        <v>90</v>
      </c>
      <c r="K84" s="6">
        <v>3</v>
      </c>
      <c r="L84" s="6" t="s">
        <v>3789</v>
      </c>
      <c r="M84" s="14" t="s">
        <v>3725</v>
      </c>
      <c r="N84" s="6" t="s">
        <v>3788</v>
      </c>
      <c r="O84" s="6" t="s">
        <v>3787</v>
      </c>
      <c r="P84" s="6" t="s">
        <v>3786</v>
      </c>
      <c r="Q84" s="5" t="s">
        <v>3785</v>
      </c>
    </row>
    <row r="85" spans="1:17" ht="15.5" x14ac:dyDescent="0.35">
      <c r="A85" s="7" t="s">
        <v>2168</v>
      </c>
      <c r="B85" s="6" t="s">
        <v>3720</v>
      </c>
      <c r="C85" s="6" t="s">
        <v>3719</v>
      </c>
      <c r="D85" s="6" t="s">
        <v>3784</v>
      </c>
      <c r="E85" s="6" t="s">
        <v>3777</v>
      </c>
      <c r="F85" s="6" t="s">
        <v>6</v>
      </c>
      <c r="G85" s="6">
        <v>20</v>
      </c>
      <c r="H85" s="6">
        <v>15</v>
      </c>
      <c r="I85" s="6">
        <f>Table12[[#This Row],[Male]]+Table12[[#This Row],[Female]]</f>
        <v>35</v>
      </c>
      <c r="J85" s="6">
        <v>96</v>
      </c>
      <c r="K85" s="6">
        <v>3</v>
      </c>
      <c r="L85" s="6" t="s">
        <v>3783</v>
      </c>
      <c r="M85" s="14" t="s">
        <v>3725</v>
      </c>
      <c r="N85" s="6" t="s">
        <v>3782</v>
      </c>
      <c r="O85" s="6" t="s">
        <v>3781</v>
      </c>
      <c r="P85" s="6" t="s">
        <v>3780</v>
      </c>
      <c r="Q85" s="5" t="s">
        <v>3779</v>
      </c>
    </row>
    <row r="86" spans="1:17" ht="15.5" x14ac:dyDescent="0.35">
      <c r="A86" s="7" t="s">
        <v>2168</v>
      </c>
      <c r="B86" s="6" t="s">
        <v>3720</v>
      </c>
      <c r="C86" s="6" t="s">
        <v>3719</v>
      </c>
      <c r="D86" s="6" t="s">
        <v>3778</v>
      </c>
      <c r="E86" s="6" t="s">
        <v>3777</v>
      </c>
      <c r="F86" s="6" t="s">
        <v>6</v>
      </c>
      <c r="G86" s="6">
        <v>19</v>
      </c>
      <c r="H86" s="6">
        <v>12</v>
      </c>
      <c r="I86" s="6">
        <f>Table12[[#This Row],[Male]]+Table12[[#This Row],[Female]]</f>
        <v>31</v>
      </c>
      <c r="J86" s="6">
        <v>108.5</v>
      </c>
      <c r="K86" s="6">
        <v>3.5</v>
      </c>
      <c r="L86" s="6" t="s">
        <v>3776</v>
      </c>
      <c r="M86" s="14" t="s">
        <v>3733</v>
      </c>
      <c r="N86" s="6" t="s">
        <v>3775</v>
      </c>
      <c r="O86" s="6" t="s">
        <v>3774</v>
      </c>
      <c r="P86" s="6" t="s">
        <v>3773</v>
      </c>
      <c r="Q86" s="5" t="s">
        <v>3772</v>
      </c>
    </row>
    <row r="87" spans="1:17" ht="15.5" x14ac:dyDescent="0.35">
      <c r="A87" s="7" t="s">
        <v>2168</v>
      </c>
      <c r="B87" s="6" t="s">
        <v>3720</v>
      </c>
      <c r="C87" s="6" t="s">
        <v>3719</v>
      </c>
      <c r="D87" s="6" t="s">
        <v>3771</v>
      </c>
      <c r="E87" s="6" t="s">
        <v>3770</v>
      </c>
      <c r="F87" s="6" t="s">
        <v>6</v>
      </c>
      <c r="G87" s="6">
        <v>27</v>
      </c>
      <c r="H87" s="6">
        <v>9</v>
      </c>
      <c r="I87" s="6">
        <f>Table12[[#This Row],[Male]]+Table12[[#This Row],[Female]]</f>
        <v>36</v>
      </c>
      <c r="J87" s="6">
        <v>108</v>
      </c>
      <c r="K87" s="6">
        <v>3</v>
      </c>
      <c r="L87" s="6" t="s">
        <v>3769</v>
      </c>
      <c r="M87" s="14" t="s">
        <v>3725</v>
      </c>
      <c r="N87" s="6" t="s">
        <v>3768</v>
      </c>
      <c r="O87" s="6" t="s">
        <v>3767</v>
      </c>
      <c r="P87" s="6" t="s">
        <v>3766</v>
      </c>
      <c r="Q87" s="5" t="s">
        <v>3765</v>
      </c>
    </row>
    <row r="88" spans="1:17" ht="15.5" x14ac:dyDescent="0.35">
      <c r="A88" s="7" t="s">
        <v>2168</v>
      </c>
      <c r="B88" s="6" t="s">
        <v>3720</v>
      </c>
      <c r="C88" s="6" t="s">
        <v>3719</v>
      </c>
      <c r="D88" s="6" t="s">
        <v>3764</v>
      </c>
      <c r="E88" s="6" t="s">
        <v>3758</v>
      </c>
      <c r="F88" s="6" t="s">
        <v>6</v>
      </c>
      <c r="G88" s="6">
        <v>39</v>
      </c>
      <c r="H88" s="6">
        <v>23</v>
      </c>
      <c r="I88" s="6">
        <f>Table12[[#This Row],[Male]]+Table12[[#This Row],[Female]]</f>
        <v>62</v>
      </c>
      <c r="J88" s="6">
        <v>217</v>
      </c>
      <c r="K88" s="6">
        <v>3.5</v>
      </c>
      <c r="L88" s="6" t="s">
        <v>3763</v>
      </c>
      <c r="M88" s="14" t="s">
        <v>3725</v>
      </c>
      <c r="N88" s="6" t="s">
        <v>3762</v>
      </c>
      <c r="O88" s="6" t="s">
        <v>3761</v>
      </c>
      <c r="P88" s="6" t="s">
        <v>546</v>
      </c>
      <c r="Q88" s="5" t="s">
        <v>3760</v>
      </c>
    </row>
    <row r="89" spans="1:17" ht="15.5" x14ac:dyDescent="0.35">
      <c r="A89" s="7" t="s">
        <v>2168</v>
      </c>
      <c r="B89" s="6" t="s">
        <v>3720</v>
      </c>
      <c r="C89" s="6" t="s">
        <v>3719</v>
      </c>
      <c r="D89" s="6" t="s">
        <v>3759</v>
      </c>
      <c r="E89" s="6" t="s">
        <v>3758</v>
      </c>
      <c r="F89" s="6" t="s">
        <v>6</v>
      </c>
      <c r="G89" s="6">
        <v>39</v>
      </c>
      <c r="H89" s="6">
        <v>21</v>
      </c>
      <c r="I89" s="6">
        <f>Table12[[#This Row],[Male]]+Table12[[#This Row],[Female]]</f>
        <v>60</v>
      </c>
      <c r="J89" s="6">
        <v>210</v>
      </c>
      <c r="K89" s="6">
        <v>3.5</v>
      </c>
      <c r="L89" s="6" t="s">
        <v>3757</v>
      </c>
      <c r="M89" s="14" t="s">
        <v>3725</v>
      </c>
      <c r="N89" s="6" t="s">
        <v>3756</v>
      </c>
      <c r="O89" s="6" t="s">
        <v>3755</v>
      </c>
      <c r="P89" s="6" t="s">
        <v>3754</v>
      </c>
      <c r="Q89" s="5" t="s">
        <v>3753</v>
      </c>
    </row>
    <row r="90" spans="1:17" ht="15.5" x14ac:dyDescent="0.35">
      <c r="A90" s="7" t="s">
        <v>2168</v>
      </c>
      <c r="B90" s="6" t="s">
        <v>3720</v>
      </c>
      <c r="C90" s="6" t="s">
        <v>3719</v>
      </c>
      <c r="D90" s="6" t="s">
        <v>3752</v>
      </c>
      <c r="E90" s="6" t="s">
        <v>3727</v>
      </c>
      <c r="F90" s="6" t="s">
        <v>6</v>
      </c>
      <c r="G90" s="6">
        <v>25</v>
      </c>
      <c r="H90" s="6">
        <v>8</v>
      </c>
      <c r="I90" s="6">
        <f>Table12[[#This Row],[Male]]+Table12[[#This Row],[Female]]</f>
        <v>33</v>
      </c>
      <c r="J90" s="6">
        <v>105</v>
      </c>
      <c r="K90" s="6">
        <v>3.5</v>
      </c>
      <c r="L90" s="6" t="s">
        <v>3747</v>
      </c>
      <c r="M90" s="14" t="s">
        <v>3725</v>
      </c>
      <c r="N90" s="6" t="s">
        <v>3751</v>
      </c>
      <c r="O90" s="6" t="s">
        <v>3750</v>
      </c>
      <c r="P90" s="6" t="s">
        <v>3749</v>
      </c>
      <c r="Q90" s="5" t="s">
        <v>3729</v>
      </c>
    </row>
    <row r="91" spans="1:17" ht="15.5" x14ac:dyDescent="0.35">
      <c r="A91" s="7" t="s">
        <v>2168</v>
      </c>
      <c r="B91" s="6" t="s">
        <v>3720</v>
      </c>
      <c r="C91" s="6" t="s">
        <v>3719</v>
      </c>
      <c r="D91" s="6" t="s">
        <v>3748</v>
      </c>
      <c r="E91" s="6" t="s">
        <v>3727</v>
      </c>
      <c r="F91" s="6" t="s">
        <v>6</v>
      </c>
      <c r="G91" s="6">
        <v>20</v>
      </c>
      <c r="H91" s="6">
        <v>15</v>
      </c>
      <c r="I91" s="6">
        <f>Table12[[#This Row],[Male]]+Table12[[#This Row],[Female]]</f>
        <v>35</v>
      </c>
      <c r="J91" s="6">
        <v>105</v>
      </c>
      <c r="K91" s="6">
        <v>3.5</v>
      </c>
      <c r="L91" s="6" t="s">
        <v>3747</v>
      </c>
      <c r="M91" s="14" t="s">
        <v>3725</v>
      </c>
      <c r="N91" s="6" t="s">
        <v>3746</v>
      </c>
      <c r="O91" s="6" t="s">
        <v>3745</v>
      </c>
      <c r="P91" s="6" t="s">
        <v>3744</v>
      </c>
      <c r="Q91" s="5" t="s">
        <v>3743</v>
      </c>
    </row>
    <row r="92" spans="1:17" ht="15.5" x14ac:dyDescent="0.35">
      <c r="A92" s="7" t="s">
        <v>2168</v>
      </c>
      <c r="B92" s="6" t="s">
        <v>3720</v>
      </c>
      <c r="C92" s="6" t="s">
        <v>3719</v>
      </c>
      <c r="D92" s="6" t="s">
        <v>3742</v>
      </c>
      <c r="E92" s="6" t="s">
        <v>3727</v>
      </c>
      <c r="F92" s="6" t="s">
        <v>6</v>
      </c>
      <c r="G92" s="6">
        <v>22</v>
      </c>
      <c r="H92" s="6">
        <v>11</v>
      </c>
      <c r="I92" s="6">
        <f>Table12[[#This Row],[Male]]+Table12[[#This Row],[Female]]</f>
        <v>33</v>
      </c>
      <c r="J92" s="6">
        <v>75</v>
      </c>
      <c r="K92" s="6">
        <v>2.5</v>
      </c>
      <c r="L92" s="6" t="s">
        <v>3741</v>
      </c>
      <c r="M92" s="14" t="s">
        <v>3740</v>
      </c>
      <c r="N92" s="6" t="s">
        <v>3739</v>
      </c>
      <c r="O92" s="6" t="s">
        <v>3738</v>
      </c>
      <c r="P92" s="6" t="s">
        <v>3737</v>
      </c>
      <c r="Q92" s="5" t="s">
        <v>3736</v>
      </c>
    </row>
    <row r="93" spans="1:17" ht="15.5" x14ac:dyDescent="0.35">
      <c r="A93" s="7" t="s">
        <v>2168</v>
      </c>
      <c r="B93" s="6" t="s">
        <v>3720</v>
      </c>
      <c r="C93" s="6" t="s">
        <v>3719</v>
      </c>
      <c r="D93" s="6" t="s">
        <v>3735</v>
      </c>
      <c r="E93" s="6" t="s">
        <v>3727</v>
      </c>
      <c r="F93" s="6" t="s">
        <v>6</v>
      </c>
      <c r="G93" s="6">
        <v>17</v>
      </c>
      <c r="H93" s="6">
        <v>13</v>
      </c>
      <c r="I93" s="6">
        <f>Table12[[#This Row],[Male]]+Table12[[#This Row],[Female]]</f>
        <v>30</v>
      </c>
      <c r="J93" s="6">
        <v>90</v>
      </c>
      <c r="K93" s="6">
        <v>3</v>
      </c>
      <c r="L93" s="6" t="s">
        <v>3734</v>
      </c>
      <c r="M93" s="14" t="s">
        <v>3733</v>
      </c>
      <c r="N93" s="6" t="s">
        <v>3732</v>
      </c>
      <c r="O93" s="6" t="s">
        <v>3731</v>
      </c>
      <c r="P93" s="6" t="s">
        <v>3730</v>
      </c>
      <c r="Q93" s="5" t="s">
        <v>3729</v>
      </c>
    </row>
    <row r="94" spans="1:17" ht="15.5" x14ac:dyDescent="0.35">
      <c r="A94" s="7" t="s">
        <v>2168</v>
      </c>
      <c r="B94" s="6" t="s">
        <v>3720</v>
      </c>
      <c r="C94" s="6" t="s">
        <v>3719</v>
      </c>
      <c r="D94" s="6" t="s">
        <v>3728</v>
      </c>
      <c r="E94" s="6" t="s">
        <v>3727</v>
      </c>
      <c r="F94" s="6" t="s">
        <v>6</v>
      </c>
      <c r="G94" s="6">
        <v>23</v>
      </c>
      <c r="H94" s="6">
        <v>12</v>
      </c>
      <c r="I94" s="6">
        <f>Table12[[#This Row],[Male]]+Table12[[#This Row],[Female]]</f>
        <v>35</v>
      </c>
      <c r="J94" s="6">
        <v>105</v>
      </c>
      <c r="K94" s="6">
        <v>3.5</v>
      </c>
      <c r="L94" s="6" t="s">
        <v>3726</v>
      </c>
      <c r="M94" s="14" t="s">
        <v>3725</v>
      </c>
      <c r="N94" s="6" t="s">
        <v>3724</v>
      </c>
      <c r="O94" s="6" t="s">
        <v>3723</v>
      </c>
      <c r="P94" s="6" t="s">
        <v>3722</v>
      </c>
      <c r="Q94" s="5" t="s">
        <v>3721</v>
      </c>
    </row>
    <row r="95" spans="1:17" ht="15.5" x14ac:dyDescent="0.35">
      <c r="A95" s="7" t="s">
        <v>2168</v>
      </c>
      <c r="B95" s="6" t="s">
        <v>3720</v>
      </c>
      <c r="C95" s="6" t="s">
        <v>3719</v>
      </c>
      <c r="D95" s="6" t="s">
        <v>3718</v>
      </c>
      <c r="E95" s="6" t="s">
        <v>3717</v>
      </c>
      <c r="F95" s="6" t="s">
        <v>6</v>
      </c>
      <c r="G95" s="6">
        <v>25</v>
      </c>
      <c r="H95" s="6">
        <v>8</v>
      </c>
      <c r="I95" s="6">
        <f>Table12[[#This Row],[Male]]+Table12[[#This Row],[Female]]</f>
        <v>33</v>
      </c>
      <c r="J95" s="6">
        <v>90</v>
      </c>
      <c r="K95" s="6">
        <v>3</v>
      </c>
      <c r="L95" s="6" t="s">
        <v>3716</v>
      </c>
      <c r="M95" s="14" t="s">
        <v>3715</v>
      </c>
      <c r="N95" s="6" t="s">
        <v>3714</v>
      </c>
      <c r="O95" s="6" t="s">
        <v>3713</v>
      </c>
      <c r="P95" s="6" t="s">
        <v>3712</v>
      </c>
      <c r="Q95" s="5" t="s">
        <v>3711</v>
      </c>
    </row>
    <row r="96" spans="1:17" ht="15.5" x14ac:dyDescent="0.35">
      <c r="A96" s="7" t="s">
        <v>2168</v>
      </c>
      <c r="B96" s="6" t="s">
        <v>3636</v>
      </c>
      <c r="C96" s="6" t="s">
        <v>3634</v>
      </c>
      <c r="D96" s="6" t="s">
        <v>3710</v>
      </c>
      <c r="E96" s="6" t="s">
        <v>3634</v>
      </c>
      <c r="F96" s="6" t="s">
        <v>6</v>
      </c>
      <c r="G96" s="6">
        <v>40</v>
      </c>
      <c r="H96" s="6">
        <v>16</v>
      </c>
      <c r="I96" s="6">
        <f>Table12[[#This Row],[Male]]+Table12[[#This Row],[Female]]</f>
        <v>56</v>
      </c>
      <c r="J96" s="6" t="s">
        <v>2290</v>
      </c>
      <c r="K96" s="6">
        <v>0</v>
      </c>
      <c r="L96" s="6" t="s">
        <v>3709</v>
      </c>
      <c r="M96" s="13">
        <v>44317</v>
      </c>
      <c r="N96" s="6" t="s">
        <v>3708</v>
      </c>
      <c r="O96" s="6" t="s">
        <v>3707</v>
      </c>
      <c r="P96" s="6" t="s">
        <v>3706</v>
      </c>
      <c r="Q96" s="5" t="s">
        <v>3705</v>
      </c>
    </row>
    <row r="97" spans="1:17" ht="15.5" x14ac:dyDescent="0.35">
      <c r="A97" s="7" t="s">
        <v>2168</v>
      </c>
      <c r="B97" s="6" t="s">
        <v>3636</v>
      </c>
      <c r="C97" s="6" t="s">
        <v>3634</v>
      </c>
      <c r="D97" s="6" t="s">
        <v>3704</v>
      </c>
      <c r="E97" s="6" t="s">
        <v>3703</v>
      </c>
      <c r="F97" s="6" t="s">
        <v>6</v>
      </c>
      <c r="G97" s="6">
        <v>29</v>
      </c>
      <c r="H97" s="6">
        <v>8</v>
      </c>
      <c r="I97" s="6">
        <f>Table12[[#This Row],[Male]]+Table12[[#This Row],[Female]]</f>
        <v>37</v>
      </c>
      <c r="J97" s="6">
        <v>84</v>
      </c>
      <c r="K97" s="6">
        <v>2</v>
      </c>
      <c r="L97" s="6" t="s">
        <v>3702</v>
      </c>
      <c r="M97" s="14" t="s">
        <v>3609</v>
      </c>
      <c r="N97" s="6" t="s">
        <v>3701</v>
      </c>
      <c r="O97" s="6" t="s">
        <v>3700</v>
      </c>
      <c r="P97" s="6" t="s">
        <v>2184</v>
      </c>
      <c r="Q97" s="5" t="s">
        <v>3699</v>
      </c>
    </row>
    <row r="98" spans="1:17" ht="15.5" x14ac:dyDescent="0.35">
      <c r="A98" s="7" t="s">
        <v>2168</v>
      </c>
      <c r="B98" s="6" t="s">
        <v>3636</v>
      </c>
      <c r="C98" s="6" t="s">
        <v>3634</v>
      </c>
      <c r="D98" s="6" t="s">
        <v>3698</v>
      </c>
      <c r="E98" s="6" t="s">
        <v>3697</v>
      </c>
      <c r="F98" s="6" t="s">
        <v>6</v>
      </c>
      <c r="G98" s="6">
        <v>17</v>
      </c>
      <c r="H98" s="6">
        <v>7</v>
      </c>
      <c r="I98" s="6">
        <f>Table12[[#This Row],[Male]]+Table12[[#This Row],[Female]]</f>
        <v>24</v>
      </c>
      <c r="J98" s="6">
        <v>84</v>
      </c>
      <c r="K98" s="6">
        <v>4</v>
      </c>
      <c r="L98" s="6" t="s">
        <v>3696</v>
      </c>
      <c r="M98" s="14" t="s">
        <v>3695</v>
      </c>
      <c r="N98" s="6" t="s">
        <v>3694</v>
      </c>
      <c r="O98" s="6" t="s">
        <v>3693</v>
      </c>
      <c r="P98" s="6" t="s">
        <v>3692</v>
      </c>
      <c r="Q98" s="5" t="s">
        <v>3691</v>
      </c>
    </row>
    <row r="99" spans="1:17" ht="15.5" x14ac:dyDescent="0.35">
      <c r="A99" s="7" t="s">
        <v>2168</v>
      </c>
      <c r="B99" s="6" t="s">
        <v>3636</v>
      </c>
      <c r="C99" s="6" t="s">
        <v>3634</v>
      </c>
      <c r="D99" s="6" t="s">
        <v>3678</v>
      </c>
      <c r="E99" s="6" t="s">
        <v>3690</v>
      </c>
      <c r="F99" s="6" t="s">
        <v>6</v>
      </c>
      <c r="G99" s="6">
        <v>33</v>
      </c>
      <c r="H99" s="6">
        <v>15</v>
      </c>
      <c r="I99" s="6">
        <f>Table12[[#This Row],[Male]]+Table12[[#This Row],[Female]]</f>
        <v>48</v>
      </c>
      <c r="J99" s="6">
        <v>104</v>
      </c>
      <c r="K99" s="6">
        <v>2</v>
      </c>
      <c r="L99" s="6" t="s">
        <v>3689</v>
      </c>
      <c r="M99" s="14" t="s">
        <v>2063</v>
      </c>
      <c r="N99" s="6" t="s">
        <v>1999</v>
      </c>
      <c r="O99" s="6" t="s">
        <v>3687</v>
      </c>
      <c r="P99" s="6" t="s">
        <v>3688</v>
      </c>
      <c r="Q99" s="5" t="s">
        <v>3687</v>
      </c>
    </row>
    <row r="100" spans="1:17" ht="15.5" x14ac:dyDescent="0.35">
      <c r="A100" s="7" t="s">
        <v>2168</v>
      </c>
      <c r="B100" s="6" t="s">
        <v>3636</v>
      </c>
      <c r="C100" s="6" t="s">
        <v>3634</v>
      </c>
      <c r="D100" s="6" t="s">
        <v>3686</v>
      </c>
      <c r="E100" s="6" t="s">
        <v>3685</v>
      </c>
      <c r="F100" s="6" t="s">
        <v>6</v>
      </c>
      <c r="G100" s="6">
        <v>30</v>
      </c>
      <c r="H100" s="6">
        <v>12</v>
      </c>
      <c r="I100" s="6">
        <f>Table12[[#This Row],[Male]]+Table12[[#This Row],[Female]]</f>
        <v>42</v>
      </c>
      <c r="J100" s="6">
        <v>74</v>
      </c>
      <c r="K100" s="6">
        <v>2</v>
      </c>
      <c r="L100" s="6" t="s">
        <v>3684</v>
      </c>
      <c r="M100" s="14" t="s">
        <v>3683</v>
      </c>
      <c r="N100" s="6" t="s">
        <v>3682</v>
      </c>
      <c r="O100" s="6" t="s">
        <v>3681</v>
      </c>
      <c r="P100" s="6" t="s">
        <v>3680</v>
      </c>
      <c r="Q100" s="5" t="s">
        <v>3679</v>
      </c>
    </row>
    <row r="101" spans="1:17" ht="15.5" x14ac:dyDescent="0.35">
      <c r="A101" s="7" t="s">
        <v>2168</v>
      </c>
      <c r="B101" s="6" t="s">
        <v>3636</v>
      </c>
      <c r="C101" s="6" t="s">
        <v>3634</v>
      </c>
      <c r="D101" s="6" t="s">
        <v>3678</v>
      </c>
      <c r="E101" s="6" t="s">
        <v>3677</v>
      </c>
      <c r="F101" s="6" t="s">
        <v>6</v>
      </c>
      <c r="G101" s="6">
        <v>19</v>
      </c>
      <c r="H101" s="6">
        <v>6</v>
      </c>
      <c r="I101" s="6">
        <f>Table12[[#This Row],[Male]]+Table12[[#This Row],[Female]]</f>
        <v>25</v>
      </c>
      <c r="J101" s="6">
        <v>76</v>
      </c>
      <c r="K101" s="6">
        <v>3</v>
      </c>
      <c r="L101" s="6" t="s">
        <v>3676</v>
      </c>
      <c r="M101" s="14" t="s">
        <v>3675</v>
      </c>
      <c r="N101" s="6" t="s">
        <v>3674</v>
      </c>
      <c r="O101" s="6" t="s">
        <v>3673</v>
      </c>
      <c r="P101" s="6" t="s">
        <v>3672</v>
      </c>
      <c r="Q101" s="5" t="s">
        <v>3671</v>
      </c>
    </row>
    <row r="102" spans="1:17" ht="15.5" x14ac:dyDescent="0.35">
      <c r="A102" s="7" t="s">
        <v>2168</v>
      </c>
      <c r="B102" s="6" t="s">
        <v>3636</v>
      </c>
      <c r="C102" s="6" t="s">
        <v>3634</v>
      </c>
      <c r="D102" s="6" t="s">
        <v>3670</v>
      </c>
      <c r="E102" s="6" t="s">
        <v>3669</v>
      </c>
      <c r="F102" s="6" t="s">
        <v>6</v>
      </c>
      <c r="G102" s="6">
        <v>28</v>
      </c>
      <c r="H102" s="6">
        <v>11</v>
      </c>
      <c r="I102" s="6">
        <f>Table12[[#This Row],[Male]]+Table12[[#This Row],[Female]]</f>
        <v>39</v>
      </c>
      <c r="J102" s="6">
        <v>82</v>
      </c>
      <c r="K102" s="6">
        <v>2</v>
      </c>
      <c r="L102" s="6" t="s">
        <v>3668</v>
      </c>
      <c r="M102" s="14" t="s">
        <v>3667</v>
      </c>
      <c r="N102" s="6" t="s">
        <v>3666</v>
      </c>
      <c r="O102" s="6" t="s">
        <v>3665</v>
      </c>
      <c r="P102" s="6" t="s">
        <v>3664</v>
      </c>
      <c r="Q102" s="5" t="s">
        <v>3663</v>
      </c>
    </row>
    <row r="103" spans="1:17" ht="15.5" x14ac:dyDescent="0.35">
      <c r="A103" s="7" t="s">
        <v>2168</v>
      </c>
      <c r="B103" s="6" t="s">
        <v>3636</v>
      </c>
      <c r="C103" s="6" t="s">
        <v>3634</v>
      </c>
      <c r="D103" s="6" t="s">
        <v>3662</v>
      </c>
      <c r="E103" s="6" t="s">
        <v>3661</v>
      </c>
      <c r="F103" s="6" t="s">
        <v>6</v>
      </c>
      <c r="G103" s="6">
        <v>12</v>
      </c>
      <c r="H103" s="6">
        <v>5</v>
      </c>
      <c r="I103" s="6">
        <f>Table12[[#This Row],[Male]]+Table12[[#This Row],[Female]]</f>
        <v>17</v>
      </c>
      <c r="J103" s="6">
        <v>102</v>
      </c>
      <c r="K103" s="6">
        <v>6</v>
      </c>
      <c r="L103" s="6" t="s">
        <v>3660</v>
      </c>
      <c r="M103" s="13">
        <v>43780</v>
      </c>
      <c r="N103" s="6" t="s">
        <v>3659</v>
      </c>
      <c r="O103" s="6" t="s">
        <v>3658</v>
      </c>
      <c r="P103" s="6" t="s">
        <v>2604</v>
      </c>
      <c r="Q103" s="5" t="s">
        <v>3657</v>
      </c>
    </row>
    <row r="104" spans="1:17" ht="15.5" x14ac:dyDescent="0.35">
      <c r="A104" s="7" t="s">
        <v>2168</v>
      </c>
      <c r="B104" s="6" t="s">
        <v>3636</v>
      </c>
      <c r="C104" s="6" t="s">
        <v>3634</v>
      </c>
      <c r="D104" s="6" t="s">
        <v>3656</v>
      </c>
      <c r="E104" s="6" t="s">
        <v>3655</v>
      </c>
      <c r="F104" s="6" t="s">
        <v>6</v>
      </c>
      <c r="G104" s="6">
        <v>20</v>
      </c>
      <c r="H104" s="6">
        <v>10</v>
      </c>
      <c r="I104" s="6">
        <f>Table12[[#This Row],[Male]]+Table12[[#This Row],[Female]]</f>
        <v>30</v>
      </c>
      <c r="J104" s="6">
        <v>98</v>
      </c>
      <c r="K104" s="6">
        <v>3</v>
      </c>
      <c r="L104" s="6" t="s">
        <v>3654</v>
      </c>
      <c r="M104" s="13">
        <v>43596</v>
      </c>
      <c r="N104" s="6" t="s">
        <v>719</v>
      </c>
      <c r="O104" s="6" t="s">
        <v>3653</v>
      </c>
      <c r="P104" s="6" t="s">
        <v>3652</v>
      </c>
      <c r="Q104" s="5" t="s">
        <v>3651</v>
      </c>
    </row>
    <row r="105" spans="1:17" ht="15.5" x14ac:dyDescent="0.35">
      <c r="A105" s="7" t="s">
        <v>2168</v>
      </c>
      <c r="B105" s="6" t="s">
        <v>3636</v>
      </c>
      <c r="C105" s="6" t="s">
        <v>3634</v>
      </c>
      <c r="D105" s="6" t="s">
        <v>3650</v>
      </c>
      <c r="E105" s="6" t="s">
        <v>3649</v>
      </c>
      <c r="F105" s="6" t="s">
        <v>6</v>
      </c>
      <c r="G105" s="6">
        <v>40</v>
      </c>
      <c r="H105" s="6">
        <v>22</v>
      </c>
      <c r="I105" s="6">
        <f>Table12[[#This Row],[Male]]+Table12[[#This Row],[Female]]</f>
        <v>62</v>
      </c>
      <c r="J105" s="6">
        <v>156</v>
      </c>
      <c r="K105" s="6">
        <v>3</v>
      </c>
      <c r="L105" s="6" t="s">
        <v>3648</v>
      </c>
      <c r="M105" s="13">
        <v>43657</v>
      </c>
      <c r="N105" s="6" t="s">
        <v>3647</v>
      </c>
      <c r="O105" s="6" t="s">
        <v>3646</v>
      </c>
      <c r="P105" s="6" t="s">
        <v>3645</v>
      </c>
      <c r="Q105" s="5" t="s">
        <v>3644</v>
      </c>
    </row>
    <row r="106" spans="1:17" ht="15.5" x14ac:dyDescent="0.35">
      <c r="A106" s="7" t="s">
        <v>2168</v>
      </c>
      <c r="B106" s="6" t="s">
        <v>3636</v>
      </c>
      <c r="C106" s="6" t="s">
        <v>3634</v>
      </c>
      <c r="D106" s="6" t="s">
        <v>3643</v>
      </c>
      <c r="E106" s="6" t="s">
        <v>3642</v>
      </c>
      <c r="F106" s="6" t="s">
        <v>6</v>
      </c>
      <c r="G106" s="6">
        <v>44</v>
      </c>
      <c r="H106" s="6">
        <v>14</v>
      </c>
      <c r="I106" s="6">
        <f>Table12[[#This Row],[Male]]+Table12[[#This Row],[Female]]</f>
        <v>58</v>
      </c>
      <c r="J106" s="6">
        <v>128</v>
      </c>
      <c r="K106" s="6">
        <v>2</v>
      </c>
      <c r="L106" s="6" t="s">
        <v>3641</v>
      </c>
      <c r="M106" s="13">
        <v>43476</v>
      </c>
      <c r="N106" s="6" t="s">
        <v>3640</v>
      </c>
      <c r="O106" s="6" t="s">
        <v>3639</v>
      </c>
      <c r="P106" s="6" t="s">
        <v>3638</v>
      </c>
      <c r="Q106" s="5" t="s">
        <v>3637</v>
      </c>
    </row>
    <row r="107" spans="1:17" ht="15.5" x14ac:dyDescent="0.35">
      <c r="A107" s="7" t="s">
        <v>2168</v>
      </c>
      <c r="B107" s="6" t="s">
        <v>3636</v>
      </c>
      <c r="C107" s="6" t="s">
        <v>3634</v>
      </c>
      <c r="D107" s="6" t="s">
        <v>3635</v>
      </c>
      <c r="E107" s="6" t="s">
        <v>3634</v>
      </c>
      <c r="F107" s="6" t="s">
        <v>6</v>
      </c>
      <c r="G107" s="6">
        <v>20</v>
      </c>
      <c r="H107" s="6">
        <v>10</v>
      </c>
      <c r="I107" s="6">
        <f>Table12[[#This Row],[Male]]+Table12[[#This Row],[Female]]</f>
        <v>30</v>
      </c>
      <c r="J107" s="6">
        <v>88</v>
      </c>
      <c r="K107" s="6">
        <v>3</v>
      </c>
      <c r="L107" s="6" t="s">
        <v>2599</v>
      </c>
      <c r="M107" s="14" t="s">
        <v>134</v>
      </c>
      <c r="N107" s="6" t="s">
        <v>3633</v>
      </c>
      <c r="O107" s="6" t="s">
        <v>3632</v>
      </c>
      <c r="P107" s="6" t="s">
        <v>3631</v>
      </c>
      <c r="Q107" s="5" t="s">
        <v>3630</v>
      </c>
    </row>
    <row r="108" spans="1:17" ht="15.5" x14ac:dyDescent="0.35">
      <c r="A108" s="7" t="s">
        <v>2168</v>
      </c>
      <c r="B108" s="6" t="s">
        <v>3605</v>
      </c>
      <c r="C108" s="6" t="s">
        <v>2168</v>
      </c>
      <c r="D108" s="6" t="s">
        <v>3629</v>
      </c>
      <c r="E108" s="6" t="s">
        <v>2168</v>
      </c>
      <c r="F108" s="6" t="s">
        <v>6</v>
      </c>
      <c r="G108" s="6">
        <v>42</v>
      </c>
      <c r="H108" s="6">
        <v>18</v>
      </c>
      <c r="I108" s="6">
        <f>Table12[[#This Row],[Male]]+Table12[[#This Row],[Female]]</f>
        <v>60</v>
      </c>
      <c r="J108" s="6">
        <v>121</v>
      </c>
      <c r="K108" s="6">
        <v>2</v>
      </c>
      <c r="L108" s="6" t="s">
        <v>3628</v>
      </c>
      <c r="M108" s="14" t="s">
        <v>134</v>
      </c>
      <c r="N108" s="6" t="s">
        <v>3627</v>
      </c>
      <c r="O108" s="6" t="s">
        <v>3626</v>
      </c>
      <c r="P108" s="6" t="s">
        <v>3625</v>
      </c>
      <c r="Q108" s="5" t="s">
        <v>3624</v>
      </c>
    </row>
    <row r="109" spans="1:17" ht="15.5" x14ac:dyDescent="0.35">
      <c r="A109" s="7" t="s">
        <v>2168</v>
      </c>
      <c r="B109" s="6" t="s">
        <v>3605</v>
      </c>
      <c r="C109" s="6" t="s">
        <v>2168</v>
      </c>
      <c r="D109" s="6" t="s">
        <v>3623</v>
      </c>
      <c r="E109" s="6" t="s">
        <v>3603</v>
      </c>
      <c r="F109" s="6" t="s">
        <v>6</v>
      </c>
      <c r="G109" s="6">
        <v>40</v>
      </c>
      <c r="H109" s="6">
        <v>25</v>
      </c>
      <c r="I109" s="6">
        <f>Table12[[#This Row],[Male]]+Table12[[#This Row],[Female]]</f>
        <v>65</v>
      </c>
      <c r="J109" s="6">
        <v>148</v>
      </c>
      <c r="K109" s="6">
        <v>2</v>
      </c>
      <c r="L109" s="6" t="s">
        <v>3622</v>
      </c>
      <c r="M109" s="14" t="s">
        <v>1889</v>
      </c>
      <c r="N109" s="6" t="s">
        <v>3621</v>
      </c>
      <c r="O109" s="6" t="s">
        <v>3620</v>
      </c>
      <c r="P109" s="6" t="s">
        <v>3619</v>
      </c>
      <c r="Q109" s="5" t="s">
        <v>3618</v>
      </c>
    </row>
    <row r="110" spans="1:17" ht="15.5" x14ac:dyDescent="0.35">
      <c r="A110" s="7" t="s">
        <v>2168</v>
      </c>
      <c r="B110" s="6" t="s">
        <v>3605</v>
      </c>
      <c r="C110" s="6" t="s">
        <v>2168</v>
      </c>
      <c r="D110" s="6" t="s">
        <v>3617</v>
      </c>
      <c r="E110" s="6" t="s">
        <v>3603</v>
      </c>
      <c r="F110" s="6" t="s">
        <v>6</v>
      </c>
      <c r="G110" s="6">
        <v>35</v>
      </c>
      <c r="H110" s="6">
        <v>10</v>
      </c>
      <c r="I110" s="6">
        <f>Table12[[#This Row],[Male]]+Table12[[#This Row],[Female]]</f>
        <v>45</v>
      </c>
      <c r="J110" s="6">
        <v>98.21</v>
      </c>
      <c r="K110" s="6">
        <v>2</v>
      </c>
      <c r="L110" s="6" t="s">
        <v>3616</v>
      </c>
      <c r="M110" s="14" t="s">
        <v>134</v>
      </c>
      <c r="N110" s="6" t="s">
        <v>3615</v>
      </c>
      <c r="O110" s="6" t="s">
        <v>3614</v>
      </c>
      <c r="P110" s="6" t="s">
        <v>3613</v>
      </c>
      <c r="Q110" s="5" t="s">
        <v>3612</v>
      </c>
    </row>
    <row r="111" spans="1:17" ht="15.5" x14ac:dyDescent="0.35">
      <c r="A111" s="7" t="s">
        <v>2168</v>
      </c>
      <c r="B111" s="6" t="s">
        <v>3605</v>
      </c>
      <c r="C111" s="6" t="s">
        <v>2168</v>
      </c>
      <c r="D111" s="6" t="s">
        <v>3611</v>
      </c>
      <c r="E111" s="6" t="s">
        <v>2168</v>
      </c>
      <c r="F111" s="6" t="s">
        <v>6</v>
      </c>
      <c r="G111" s="6">
        <v>45</v>
      </c>
      <c r="H111" s="6">
        <v>22</v>
      </c>
      <c r="I111" s="6">
        <f>Table12[[#This Row],[Male]]+Table12[[#This Row],[Female]]</f>
        <v>67</v>
      </c>
      <c r="J111" s="6">
        <v>144</v>
      </c>
      <c r="K111" s="6">
        <v>2</v>
      </c>
      <c r="L111" s="6" t="s">
        <v>3610</v>
      </c>
      <c r="M111" s="14" t="s">
        <v>3609</v>
      </c>
      <c r="N111" s="6" t="s">
        <v>2937</v>
      </c>
      <c r="O111" s="6" t="s">
        <v>3608</v>
      </c>
      <c r="P111" s="6" t="s">
        <v>3607</v>
      </c>
      <c r="Q111" s="5" t="s">
        <v>3606</v>
      </c>
    </row>
    <row r="112" spans="1:17" ht="15.5" x14ac:dyDescent="0.35">
      <c r="A112" s="7" t="s">
        <v>2168</v>
      </c>
      <c r="B112" s="6" t="s">
        <v>3605</v>
      </c>
      <c r="C112" s="6" t="s">
        <v>2168</v>
      </c>
      <c r="D112" s="6" t="s">
        <v>3604</v>
      </c>
      <c r="E112" s="6" t="s">
        <v>3603</v>
      </c>
      <c r="F112" s="6" t="s">
        <v>6</v>
      </c>
      <c r="G112" s="6">
        <v>30</v>
      </c>
      <c r="H112" s="6">
        <v>11</v>
      </c>
      <c r="I112" s="6">
        <f>Table12[[#This Row],[Male]]+Table12[[#This Row],[Female]]</f>
        <v>41</v>
      </c>
      <c r="J112" s="6">
        <v>151.19999999999999</v>
      </c>
      <c r="K112" s="6">
        <v>4</v>
      </c>
      <c r="L112" s="6" t="s">
        <v>3602</v>
      </c>
      <c r="M112" s="14" t="s">
        <v>134</v>
      </c>
      <c r="N112" s="6" t="s">
        <v>3601</v>
      </c>
      <c r="O112" s="6" t="s">
        <v>3600</v>
      </c>
      <c r="P112" s="6" t="s">
        <v>3599</v>
      </c>
      <c r="Q112" s="5" t="s">
        <v>3598</v>
      </c>
    </row>
    <row r="113" spans="1:17" ht="15.5" x14ac:dyDescent="0.35">
      <c r="A113" s="7" t="s">
        <v>2168</v>
      </c>
      <c r="B113" s="6" t="s">
        <v>3535</v>
      </c>
      <c r="C113" s="6" t="s">
        <v>3533</v>
      </c>
      <c r="D113" s="6" t="s">
        <v>3597</v>
      </c>
      <c r="E113" s="6" t="s">
        <v>3585</v>
      </c>
      <c r="F113" s="6" t="s">
        <v>6</v>
      </c>
      <c r="G113" s="6">
        <v>0</v>
      </c>
      <c r="H113" s="6">
        <v>83</v>
      </c>
      <c r="I113" s="6">
        <f>Table12[[#This Row],[Male]]+Table12[[#This Row],[Female]]</f>
        <v>83</v>
      </c>
      <c r="J113" s="6">
        <v>732.5</v>
      </c>
      <c r="K113" s="6">
        <v>9</v>
      </c>
      <c r="L113" s="6" t="s">
        <v>3596</v>
      </c>
      <c r="M113" s="14" t="s">
        <v>186</v>
      </c>
      <c r="N113" s="6" t="s">
        <v>3595</v>
      </c>
      <c r="O113" s="6" t="s">
        <v>3594</v>
      </c>
      <c r="P113" s="6" t="s">
        <v>3593</v>
      </c>
      <c r="Q113" s="5" t="s">
        <v>2290</v>
      </c>
    </row>
    <row r="114" spans="1:17" ht="15.5" x14ac:dyDescent="0.35">
      <c r="A114" s="7" t="s">
        <v>2168</v>
      </c>
      <c r="B114" s="6" t="s">
        <v>3535</v>
      </c>
      <c r="C114" s="6" t="s">
        <v>3533</v>
      </c>
      <c r="D114" s="6" t="s">
        <v>3592</v>
      </c>
      <c r="E114" s="6" t="s">
        <v>3585</v>
      </c>
      <c r="F114" s="6" t="s">
        <v>6</v>
      </c>
      <c r="G114" s="6">
        <v>51</v>
      </c>
      <c r="H114" s="6">
        <v>24</v>
      </c>
      <c r="I114" s="6">
        <f>Table12[[#This Row],[Male]]+Table12[[#This Row],[Female]]</f>
        <v>75</v>
      </c>
      <c r="J114" s="6">
        <v>489</v>
      </c>
      <c r="K114" s="6">
        <v>7</v>
      </c>
      <c r="L114" s="6" t="s">
        <v>3591</v>
      </c>
      <c r="M114" s="14" t="s">
        <v>588</v>
      </c>
      <c r="N114" s="6" t="s">
        <v>3590</v>
      </c>
      <c r="O114" s="6" t="s">
        <v>3589</v>
      </c>
      <c r="P114" s="6" t="s">
        <v>3588</v>
      </c>
      <c r="Q114" s="5" t="s">
        <v>3587</v>
      </c>
    </row>
    <row r="115" spans="1:17" ht="15.5" x14ac:dyDescent="0.35">
      <c r="A115" s="7" t="s">
        <v>2168</v>
      </c>
      <c r="B115" s="6" t="s">
        <v>3535</v>
      </c>
      <c r="C115" s="6" t="s">
        <v>3533</v>
      </c>
      <c r="D115" s="6" t="s">
        <v>3586</v>
      </c>
      <c r="E115" s="6" t="s">
        <v>3585</v>
      </c>
      <c r="F115" s="6" t="s">
        <v>6</v>
      </c>
      <c r="G115" s="6">
        <v>47</v>
      </c>
      <c r="H115" s="6">
        <v>29</v>
      </c>
      <c r="I115" s="6">
        <f>Table12[[#This Row],[Male]]+Table12[[#This Row],[Female]]</f>
        <v>76</v>
      </c>
      <c r="J115" s="6">
        <v>564</v>
      </c>
      <c r="K115" s="6">
        <v>7</v>
      </c>
      <c r="L115" s="6" t="s">
        <v>3584</v>
      </c>
      <c r="M115" s="14" t="s">
        <v>1214</v>
      </c>
      <c r="N115" s="6" t="s">
        <v>3583</v>
      </c>
      <c r="O115" s="6" t="s">
        <v>3582</v>
      </c>
      <c r="P115" s="6" t="s">
        <v>3581</v>
      </c>
      <c r="Q115" s="5" t="s">
        <v>3580</v>
      </c>
    </row>
    <row r="116" spans="1:17" ht="15.5" x14ac:dyDescent="0.35">
      <c r="A116" s="7" t="s">
        <v>2168</v>
      </c>
      <c r="B116" s="6" t="s">
        <v>3535</v>
      </c>
      <c r="C116" s="6" t="s">
        <v>3533</v>
      </c>
      <c r="D116" s="6" t="s">
        <v>3579</v>
      </c>
      <c r="E116" s="6" t="s">
        <v>1395</v>
      </c>
      <c r="F116" s="6" t="s">
        <v>6</v>
      </c>
      <c r="G116" s="6">
        <v>55</v>
      </c>
      <c r="H116" s="6">
        <v>23</v>
      </c>
      <c r="I116" s="6">
        <f>Table12[[#This Row],[Male]]+Table12[[#This Row],[Female]]</f>
        <v>78</v>
      </c>
      <c r="J116" s="6">
        <v>235.5</v>
      </c>
      <c r="K116" s="6">
        <v>3</v>
      </c>
      <c r="L116" s="6" t="s">
        <v>3578</v>
      </c>
      <c r="M116" s="14" t="s">
        <v>1889</v>
      </c>
      <c r="N116" s="6" t="s">
        <v>3577</v>
      </c>
      <c r="O116" s="6" t="s">
        <v>3576</v>
      </c>
      <c r="P116" s="6" t="s">
        <v>3082</v>
      </c>
      <c r="Q116" s="5" t="s">
        <v>3575</v>
      </c>
    </row>
    <row r="117" spans="1:17" ht="15.5" x14ac:dyDescent="0.35">
      <c r="A117" s="7" t="s">
        <v>2168</v>
      </c>
      <c r="B117" s="6" t="s">
        <v>3535</v>
      </c>
      <c r="C117" s="6" t="s">
        <v>3533</v>
      </c>
      <c r="D117" s="6" t="s">
        <v>3574</v>
      </c>
      <c r="E117" s="6" t="s">
        <v>3533</v>
      </c>
      <c r="F117" s="6" t="s">
        <v>6</v>
      </c>
      <c r="G117" s="6">
        <v>50</v>
      </c>
      <c r="H117" s="6">
        <v>21</v>
      </c>
      <c r="I117" s="6">
        <f>Table12[[#This Row],[Male]]+Table12[[#This Row],[Female]]</f>
        <v>71</v>
      </c>
      <c r="J117" s="6">
        <v>457</v>
      </c>
      <c r="K117" s="6">
        <v>7</v>
      </c>
      <c r="L117" s="6" t="s">
        <v>3573</v>
      </c>
      <c r="M117" s="14" t="s">
        <v>1469</v>
      </c>
      <c r="N117" s="6" t="s">
        <v>3572</v>
      </c>
      <c r="O117" s="6" t="s">
        <v>3571</v>
      </c>
      <c r="P117" s="6" t="s">
        <v>3570</v>
      </c>
      <c r="Q117" s="5" t="s">
        <v>3569</v>
      </c>
    </row>
    <row r="118" spans="1:17" ht="15.5" x14ac:dyDescent="0.35">
      <c r="A118" s="7" t="s">
        <v>2168</v>
      </c>
      <c r="B118" s="6" t="s">
        <v>3535</v>
      </c>
      <c r="C118" s="6" t="s">
        <v>3533</v>
      </c>
      <c r="D118" s="6" t="s">
        <v>3568</v>
      </c>
      <c r="E118" s="6" t="s">
        <v>2794</v>
      </c>
      <c r="F118" s="6" t="s">
        <v>6</v>
      </c>
      <c r="G118" s="6">
        <v>55</v>
      </c>
      <c r="H118" s="6">
        <v>27</v>
      </c>
      <c r="I118" s="6">
        <f>Table12[[#This Row],[Male]]+Table12[[#This Row],[Female]]</f>
        <v>82</v>
      </c>
      <c r="J118" s="6">
        <v>402.2</v>
      </c>
      <c r="K118" s="6">
        <v>5</v>
      </c>
      <c r="L118" s="6" t="s">
        <v>3567</v>
      </c>
      <c r="M118" s="14" t="s">
        <v>1469</v>
      </c>
      <c r="N118" s="6" t="s">
        <v>3566</v>
      </c>
      <c r="O118" s="6" t="s">
        <v>3565</v>
      </c>
      <c r="P118" s="6" t="s">
        <v>3564</v>
      </c>
      <c r="Q118" s="5" t="s">
        <v>3563</v>
      </c>
    </row>
    <row r="119" spans="1:17" ht="15.5" x14ac:dyDescent="0.35">
      <c r="A119" s="7" t="s">
        <v>2168</v>
      </c>
      <c r="B119" s="6" t="s">
        <v>3535</v>
      </c>
      <c r="C119" s="6" t="s">
        <v>3533</v>
      </c>
      <c r="D119" s="6" t="s">
        <v>3562</v>
      </c>
      <c r="E119" s="6" t="s">
        <v>3561</v>
      </c>
      <c r="F119" s="6" t="s">
        <v>6</v>
      </c>
      <c r="G119" s="6">
        <v>50</v>
      </c>
      <c r="H119" s="6">
        <v>21</v>
      </c>
      <c r="I119" s="6">
        <f>Table12[[#This Row],[Male]]+Table12[[#This Row],[Female]]</f>
        <v>71</v>
      </c>
      <c r="J119" s="6">
        <v>359</v>
      </c>
      <c r="K119" s="6">
        <v>5</v>
      </c>
      <c r="L119" s="6" t="s">
        <v>3560</v>
      </c>
      <c r="M119" s="14" t="s">
        <v>1469</v>
      </c>
      <c r="N119" s="6" t="s">
        <v>3559</v>
      </c>
      <c r="O119" s="6" t="s">
        <v>3558</v>
      </c>
      <c r="P119" s="6" t="s">
        <v>3557</v>
      </c>
      <c r="Q119" s="5" t="s">
        <v>3556</v>
      </c>
    </row>
    <row r="120" spans="1:17" ht="15.5" x14ac:dyDescent="0.35">
      <c r="A120" s="7" t="s">
        <v>2168</v>
      </c>
      <c r="B120" s="6" t="s">
        <v>3535</v>
      </c>
      <c r="C120" s="6" t="s">
        <v>3533</v>
      </c>
      <c r="D120" s="6" t="s">
        <v>3555</v>
      </c>
      <c r="E120" s="6" t="s">
        <v>3533</v>
      </c>
      <c r="F120" s="6" t="s">
        <v>6</v>
      </c>
      <c r="G120" s="6">
        <v>0</v>
      </c>
      <c r="H120" s="6">
        <v>83</v>
      </c>
      <c r="I120" s="6">
        <f>Table12[[#This Row],[Male]]+Table12[[#This Row],[Female]]</f>
        <v>83</v>
      </c>
      <c r="J120" s="6">
        <v>421.5</v>
      </c>
      <c r="K120" s="6">
        <v>5</v>
      </c>
      <c r="L120" s="6" t="s">
        <v>3554</v>
      </c>
      <c r="M120" s="14" t="s">
        <v>1214</v>
      </c>
      <c r="N120" s="6" t="s">
        <v>3553</v>
      </c>
      <c r="O120" s="6" t="s">
        <v>3552</v>
      </c>
      <c r="P120" s="6" t="s">
        <v>3551</v>
      </c>
      <c r="Q120" s="5" t="s">
        <v>3550</v>
      </c>
    </row>
    <row r="121" spans="1:17" ht="15.5" x14ac:dyDescent="0.35">
      <c r="A121" s="7" t="s">
        <v>2168</v>
      </c>
      <c r="B121" s="6" t="s">
        <v>3535</v>
      </c>
      <c r="C121" s="6" t="s">
        <v>3533</v>
      </c>
      <c r="D121" s="6" t="s">
        <v>3549</v>
      </c>
      <c r="E121" s="6" t="s">
        <v>3533</v>
      </c>
      <c r="F121" s="6" t="s">
        <v>6</v>
      </c>
      <c r="G121" s="6">
        <v>36</v>
      </c>
      <c r="H121" s="6">
        <v>10</v>
      </c>
      <c r="I121" s="6">
        <f>Table12[[#This Row],[Male]]+Table12[[#This Row],[Female]]</f>
        <v>46</v>
      </c>
      <c r="J121" s="6">
        <v>320.10000000000002</v>
      </c>
      <c r="K121" s="6">
        <v>7</v>
      </c>
      <c r="L121" s="6" t="s">
        <v>3548</v>
      </c>
      <c r="M121" s="14" t="s">
        <v>3547</v>
      </c>
      <c r="N121" s="6" t="s">
        <v>3546</v>
      </c>
      <c r="O121" s="6" t="s">
        <v>3545</v>
      </c>
      <c r="P121" s="6" t="s">
        <v>3544</v>
      </c>
      <c r="Q121" s="5" t="s">
        <v>3543</v>
      </c>
    </row>
    <row r="122" spans="1:17" ht="15.5" x14ac:dyDescent="0.35">
      <c r="A122" s="7" t="s">
        <v>2168</v>
      </c>
      <c r="B122" s="6" t="s">
        <v>3535</v>
      </c>
      <c r="C122" s="6" t="s">
        <v>3533</v>
      </c>
      <c r="D122" s="6" t="s">
        <v>3542</v>
      </c>
      <c r="E122" s="6" t="s">
        <v>3533</v>
      </c>
      <c r="F122" s="6" t="s">
        <v>6</v>
      </c>
      <c r="G122" s="6">
        <v>33</v>
      </c>
      <c r="H122" s="6">
        <v>10</v>
      </c>
      <c r="I122" s="6">
        <f>Table12[[#This Row],[Male]]+Table12[[#This Row],[Female]]</f>
        <v>43</v>
      </c>
      <c r="J122" s="6">
        <v>487</v>
      </c>
      <c r="K122" s="6">
        <v>11</v>
      </c>
      <c r="L122" s="6" t="s">
        <v>3541</v>
      </c>
      <c r="M122" s="14" t="s">
        <v>3540</v>
      </c>
      <c r="N122" s="6" t="s">
        <v>3539</v>
      </c>
      <c r="O122" s="6" t="s">
        <v>3538</v>
      </c>
      <c r="P122" s="6" t="s">
        <v>3537</v>
      </c>
      <c r="Q122" s="5" t="s">
        <v>3536</v>
      </c>
    </row>
    <row r="123" spans="1:17" ht="15.5" x14ac:dyDescent="0.35">
      <c r="A123" s="7" t="s">
        <v>2168</v>
      </c>
      <c r="B123" s="6" t="s">
        <v>3535</v>
      </c>
      <c r="C123" s="6" t="s">
        <v>3533</v>
      </c>
      <c r="D123" s="6" t="s">
        <v>3534</v>
      </c>
      <c r="E123" s="6" t="s">
        <v>3533</v>
      </c>
      <c r="F123" s="6" t="s">
        <v>6</v>
      </c>
      <c r="G123" s="6">
        <v>49</v>
      </c>
      <c r="H123" s="6">
        <v>8</v>
      </c>
      <c r="I123" s="6">
        <f>Table12[[#This Row],[Male]]+Table12[[#This Row],[Female]]</f>
        <v>57</v>
      </c>
      <c r="J123" s="6">
        <v>568</v>
      </c>
      <c r="K123" s="6">
        <v>10</v>
      </c>
      <c r="L123" s="6" t="s">
        <v>3532</v>
      </c>
      <c r="M123" s="14" t="s">
        <v>3531</v>
      </c>
      <c r="N123" s="6" t="s">
        <v>3530</v>
      </c>
      <c r="O123" s="6" t="s">
        <v>3529</v>
      </c>
      <c r="P123" s="6" t="s">
        <v>3528</v>
      </c>
      <c r="Q123" s="5" t="s">
        <v>3527</v>
      </c>
    </row>
    <row r="124" spans="1:17" ht="15.5" x14ac:dyDescent="0.35">
      <c r="A124" s="7" t="s">
        <v>2168</v>
      </c>
      <c r="B124" s="6" t="s">
        <v>3454</v>
      </c>
      <c r="C124" s="6" t="s">
        <v>3452</v>
      </c>
      <c r="D124" s="6" t="s">
        <v>3526</v>
      </c>
      <c r="E124" s="6" t="s">
        <v>3477</v>
      </c>
      <c r="F124" s="6" t="s">
        <v>6</v>
      </c>
      <c r="G124" s="6">
        <v>24</v>
      </c>
      <c r="H124" s="6">
        <v>15</v>
      </c>
      <c r="I124" s="6">
        <f>Table12[[#This Row],[Male]]+Table12[[#This Row],[Female]]</f>
        <v>39</v>
      </c>
      <c r="J124" s="6">
        <v>83.62</v>
      </c>
      <c r="K124" s="6">
        <v>2</v>
      </c>
      <c r="L124" s="6" t="s">
        <v>3525</v>
      </c>
      <c r="M124" s="14" t="s">
        <v>3524</v>
      </c>
      <c r="N124" s="6" t="s">
        <v>3523</v>
      </c>
      <c r="O124" s="6" t="s">
        <v>3522</v>
      </c>
      <c r="P124" s="6" t="s">
        <v>3521</v>
      </c>
      <c r="Q124" s="5" t="s">
        <v>3520</v>
      </c>
    </row>
    <row r="125" spans="1:17" ht="15.5" x14ac:dyDescent="0.35">
      <c r="A125" s="7" t="s">
        <v>2168</v>
      </c>
      <c r="B125" s="6" t="s">
        <v>3454</v>
      </c>
      <c r="C125" s="6" t="s">
        <v>3452</v>
      </c>
      <c r="D125" s="6" t="s">
        <v>3519</v>
      </c>
      <c r="E125" s="6" t="s">
        <v>3518</v>
      </c>
      <c r="F125" s="6" t="s">
        <v>6</v>
      </c>
      <c r="G125" s="6">
        <v>38</v>
      </c>
      <c r="H125" s="6">
        <v>22</v>
      </c>
      <c r="I125" s="6">
        <f>Table12[[#This Row],[Male]]+Table12[[#This Row],[Female]]</f>
        <v>60</v>
      </c>
      <c r="J125" s="6">
        <v>92.37</v>
      </c>
      <c r="K125" s="6">
        <v>2</v>
      </c>
      <c r="L125" s="6" t="s">
        <v>3517</v>
      </c>
      <c r="M125" s="14" t="s">
        <v>3483</v>
      </c>
      <c r="N125" s="6" t="s">
        <v>3516</v>
      </c>
      <c r="O125" s="6" t="s">
        <v>3515</v>
      </c>
      <c r="P125" s="6" t="s">
        <v>3514</v>
      </c>
      <c r="Q125" s="5" t="s">
        <v>3513</v>
      </c>
    </row>
    <row r="126" spans="1:17" ht="15.5" x14ac:dyDescent="0.35">
      <c r="A126" s="7" t="s">
        <v>2168</v>
      </c>
      <c r="B126" s="6" t="s">
        <v>3454</v>
      </c>
      <c r="C126" s="6" t="s">
        <v>3452</v>
      </c>
      <c r="D126" s="6" t="s">
        <v>3512</v>
      </c>
      <c r="E126" s="6" t="s">
        <v>3511</v>
      </c>
      <c r="F126" s="6" t="s">
        <v>6</v>
      </c>
      <c r="G126" s="6">
        <v>36</v>
      </c>
      <c r="H126" s="6">
        <v>24</v>
      </c>
      <c r="I126" s="6">
        <f>Table12[[#This Row],[Male]]+Table12[[#This Row],[Female]]</f>
        <v>60</v>
      </c>
      <c r="J126" s="6">
        <v>109.34</v>
      </c>
      <c r="K126" s="6">
        <v>2</v>
      </c>
      <c r="L126" s="6" t="s">
        <v>3510</v>
      </c>
      <c r="M126" s="13">
        <v>43565</v>
      </c>
      <c r="N126" s="6" t="s">
        <v>3509</v>
      </c>
      <c r="O126" s="6" t="s">
        <v>3507</v>
      </c>
      <c r="P126" s="6" t="s">
        <v>3508</v>
      </c>
      <c r="Q126" s="5" t="s">
        <v>3507</v>
      </c>
    </row>
    <row r="127" spans="1:17" ht="15.5" x14ac:dyDescent="0.35">
      <c r="A127" s="7" t="s">
        <v>2168</v>
      </c>
      <c r="B127" s="6" t="s">
        <v>3454</v>
      </c>
      <c r="C127" s="6" t="s">
        <v>3452</v>
      </c>
      <c r="D127" s="6" t="s">
        <v>3506</v>
      </c>
      <c r="E127" s="6" t="s">
        <v>3505</v>
      </c>
      <c r="F127" s="6" t="s">
        <v>6</v>
      </c>
      <c r="G127" s="6">
        <v>29</v>
      </c>
      <c r="H127" s="6">
        <v>15</v>
      </c>
      <c r="I127" s="6">
        <f>Table12[[#This Row],[Male]]+Table12[[#This Row],[Female]]</f>
        <v>44</v>
      </c>
      <c r="J127" s="6">
        <v>102.6</v>
      </c>
      <c r="K127" s="6">
        <v>2</v>
      </c>
      <c r="L127" s="6" t="s">
        <v>3504</v>
      </c>
      <c r="M127" s="14" t="s">
        <v>3503</v>
      </c>
      <c r="N127" s="6" t="s">
        <v>3502</v>
      </c>
      <c r="O127" s="6" t="s">
        <v>3501</v>
      </c>
      <c r="P127" s="6" t="s">
        <v>3500</v>
      </c>
      <c r="Q127" s="5" t="s">
        <v>3499</v>
      </c>
    </row>
    <row r="128" spans="1:17" ht="15.5" x14ac:dyDescent="0.35">
      <c r="A128" s="7" t="s">
        <v>2168</v>
      </c>
      <c r="B128" s="6" t="s">
        <v>3454</v>
      </c>
      <c r="C128" s="6" t="s">
        <v>3452</v>
      </c>
      <c r="D128" s="6" t="s">
        <v>3498</v>
      </c>
      <c r="E128" s="6" t="s">
        <v>3491</v>
      </c>
      <c r="F128" s="6" t="s">
        <v>6</v>
      </c>
      <c r="G128" s="6">
        <v>40</v>
      </c>
      <c r="H128" s="6">
        <v>20</v>
      </c>
      <c r="I128" s="6">
        <f>Table12[[#This Row],[Male]]+Table12[[#This Row],[Female]]</f>
        <v>60</v>
      </c>
      <c r="J128" s="6">
        <v>95.63</v>
      </c>
      <c r="K128" s="6">
        <v>2</v>
      </c>
      <c r="L128" s="6" t="s">
        <v>3497</v>
      </c>
      <c r="M128" s="13">
        <v>44318</v>
      </c>
      <c r="N128" s="6" t="s">
        <v>3496</v>
      </c>
      <c r="O128" s="6" t="s">
        <v>3495</v>
      </c>
      <c r="P128" s="6" t="s">
        <v>3494</v>
      </c>
      <c r="Q128" s="5" t="s">
        <v>3493</v>
      </c>
    </row>
    <row r="129" spans="1:17" ht="15.5" x14ac:dyDescent="0.35">
      <c r="A129" s="7" t="s">
        <v>2168</v>
      </c>
      <c r="B129" s="6" t="s">
        <v>3454</v>
      </c>
      <c r="C129" s="6" t="s">
        <v>3452</v>
      </c>
      <c r="D129" s="6" t="s">
        <v>3492</v>
      </c>
      <c r="E129" s="6" t="s">
        <v>3491</v>
      </c>
      <c r="F129" s="6" t="s">
        <v>6</v>
      </c>
      <c r="G129" s="6">
        <v>36</v>
      </c>
      <c r="H129" s="6">
        <v>24</v>
      </c>
      <c r="I129" s="6">
        <f>Table12[[#This Row],[Male]]+Table12[[#This Row],[Female]]</f>
        <v>60</v>
      </c>
      <c r="J129" s="6">
        <v>117.34</v>
      </c>
      <c r="K129" s="6">
        <v>2</v>
      </c>
      <c r="L129" s="6" t="s">
        <v>3490</v>
      </c>
      <c r="M129" s="13">
        <v>43505</v>
      </c>
      <c r="N129" s="6" t="s">
        <v>3489</v>
      </c>
      <c r="O129" s="6" t="s">
        <v>3488</v>
      </c>
      <c r="P129" s="6" t="s">
        <v>3487</v>
      </c>
      <c r="Q129" s="5" t="s">
        <v>3486</v>
      </c>
    </row>
    <row r="130" spans="1:17" ht="15.5" x14ac:dyDescent="0.35">
      <c r="A130" s="7" t="s">
        <v>2168</v>
      </c>
      <c r="B130" s="6" t="s">
        <v>3454</v>
      </c>
      <c r="C130" s="6" t="s">
        <v>3452</v>
      </c>
      <c r="D130" s="6" t="s">
        <v>2518</v>
      </c>
      <c r="E130" s="6" t="s">
        <v>3485</v>
      </c>
      <c r="F130" s="6" t="s">
        <v>6</v>
      </c>
      <c r="G130" s="6">
        <v>39</v>
      </c>
      <c r="H130" s="6">
        <v>21</v>
      </c>
      <c r="I130" s="6">
        <f>Table12[[#This Row],[Male]]+Table12[[#This Row],[Female]]</f>
        <v>60</v>
      </c>
      <c r="J130" s="6">
        <v>123.26</v>
      </c>
      <c r="K130" s="6">
        <v>2</v>
      </c>
      <c r="L130" s="6" t="s">
        <v>3484</v>
      </c>
      <c r="M130" s="14" t="s">
        <v>3483</v>
      </c>
      <c r="N130" s="6" t="s">
        <v>3482</v>
      </c>
      <c r="O130" s="6" t="s">
        <v>3481</v>
      </c>
      <c r="P130" s="6" t="s">
        <v>3480</v>
      </c>
      <c r="Q130" s="5" t="s">
        <v>3479</v>
      </c>
    </row>
    <row r="131" spans="1:17" ht="15.5" x14ac:dyDescent="0.35">
      <c r="A131" s="7" t="s">
        <v>2168</v>
      </c>
      <c r="B131" s="6" t="s">
        <v>3454</v>
      </c>
      <c r="C131" s="6" t="s">
        <v>3452</v>
      </c>
      <c r="D131" s="6" t="s">
        <v>3478</v>
      </c>
      <c r="E131" s="6" t="s">
        <v>3477</v>
      </c>
      <c r="F131" s="6" t="s">
        <v>6</v>
      </c>
      <c r="G131" s="6">
        <v>25</v>
      </c>
      <c r="H131" s="6">
        <v>16</v>
      </c>
      <c r="I131" s="6">
        <f>Table12[[#This Row],[Male]]+Table12[[#This Row],[Female]]</f>
        <v>41</v>
      </c>
      <c r="J131" s="6">
        <v>75.239999999999995</v>
      </c>
      <c r="K131" s="6">
        <v>2</v>
      </c>
      <c r="L131" s="6" t="s">
        <v>3476</v>
      </c>
      <c r="M131" s="13">
        <v>44410</v>
      </c>
      <c r="N131" s="6" t="s">
        <v>3475</v>
      </c>
      <c r="O131" s="6" t="s">
        <v>3474</v>
      </c>
      <c r="P131" s="6" t="s">
        <v>3473</v>
      </c>
      <c r="Q131" s="5" t="s">
        <v>3472</v>
      </c>
    </row>
    <row r="132" spans="1:17" ht="15.5" x14ac:dyDescent="0.35">
      <c r="A132" s="7" t="s">
        <v>2168</v>
      </c>
      <c r="B132" s="6" t="s">
        <v>3454</v>
      </c>
      <c r="C132" s="6" t="s">
        <v>3452</v>
      </c>
      <c r="D132" s="6" t="s">
        <v>3471</v>
      </c>
      <c r="E132" s="6" t="s">
        <v>3452</v>
      </c>
      <c r="F132" s="6" t="s">
        <v>6</v>
      </c>
      <c r="G132" s="6">
        <v>30</v>
      </c>
      <c r="H132" s="6">
        <v>5</v>
      </c>
      <c r="I132" s="6">
        <f>Table12[[#This Row],[Male]]+Table12[[#This Row],[Female]]</f>
        <v>35</v>
      </c>
      <c r="J132" s="6">
        <v>96.21</v>
      </c>
      <c r="K132" s="6">
        <v>3</v>
      </c>
      <c r="L132" s="6" t="s">
        <v>3470</v>
      </c>
      <c r="M132" s="13">
        <v>44198</v>
      </c>
      <c r="N132" s="6" t="s">
        <v>3469</v>
      </c>
      <c r="O132" s="6" t="s">
        <v>3468</v>
      </c>
      <c r="P132" s="6" t="s">
        <v>3467</v>
      </c>
      <c r="Q132" s="5" t="s">
        <v>3466</v>
      </c>
    </row>
    <row r="133" spans="1:17" ht="15.5" x14ac:dyDescent="0.35">
      <c r="A133" s="7" t="s">
        <v>2168</v>
      </c>
      <c r="B133" s="6" t="s">
        <v>3454</v>
      </c>
      <c r="C133" s="6" t="s">
        <v>3452</v>
      </c>
      <c r="D133" s="6" t="s">
        <v>3085</v>
      </c>
      <c r="E133" s="6" t="s">
        <v>3452</v>
      </c>
      <c r="F133" s="6" t="s">
        <v>6</v>
      </c>
      <c r="G133" s="6">
        <v>27</v>
      </c>
      <c r="H133" s="6">
        <v>8</v>
      </c>
      <c r="I133" s="6">
        <f>Table12[[#This Row],[Male]]+Table12[[#This Row],[Female]]</f>
        <v>35</v>
      </c>
      <c r="J133" s="6">
        <v>95.36</v>
      </c>
      <c r="K133" s="6">
        <v>3</v>
      </c>
      <c r="L133" s="6" t="s">
        <v>3465</v>
      </c>
      <c r="M133" s="13">
        <v>44198</v>
      </c>
      <c r="N133" s="6" t="s">
        <v>3464</v>
      </c>
      <c r="O133" s="6" t="s">
        <v>3463</v>
      </c>
      <c r="P133" s="6" t="s">
        <v>3462</v>
      </c>
      <c r="Q133" s="5" t="s">
        <v>3461</v>
      </c>
    </row>
    <row r="134" spans="1:17" ht="15.5" x14ac:dyDescent="0.35">
      <c r="A134" s="7" t="s">
        <v>2168</v>
      </c>
      <c r="B134" s="6" t="s">
        <v>3454</v>
      </c>
      <c r="C134" s="6" t="s">
        <v>3452</v>
      </c>
      <c r="D134" s="6" t="s">
        <v>3460</v>
      </c>
      <c r="E134" s="6" t="s">
        <v>3452</v>
      </c>
      <c r="F134" s="6" t="s">
        <v>6</v>
      </c>
      <c r="G134" s="6">
        <v>0</v>
      </c>
      <c r="H134" s="6">
        <v>52</v>
      </c>
      <c r="I134" s="6">
        <f>Table12[[#This Row],[Male]]+Table12[[#This Row],[Female]]</f>
        <v>52</v>
      </c>
      <c r="J134" s="6">
        <v>163.71</v>
      </c>
      <c r="K134" s="6">
        <v>3</v>
      </c>
      <c r="L134" s="6" t="s">
        <v>3459</v>
      </c>
      <c r="M134" s="13">
        <v>44198</v>
      </c>
      <c r="N134" s="6" t="s">
        <v>3458</v>
      </c>
      <c r="O134" s="6" t="s">
        <v>3457</v>
      </c>
      <c r="P134" s="6" t="s">
        <v>3456</v>
      </c>
      <c r="Q134" s="5" t="s">
        <v>3455</v>
      </c>
    </row>
    <row r="135" spans="1:17" ht="15.5" x14ac:dyDescent="0.35">
      <c r="A135" s="7" t="s">
        <v>2168</v>
      </c>
      <c r="B135" s="6" t="s">
        <v>3454</v>
      </c>
      <c r="C135" s="6" t="s">
        <v>3452</v>
      </c>
      <c r="D135" s="6" t="s">
        <v>3453</v>
      </c>
      <c r="E135" s="6" t="s">
        <v>3452</v>
      </c>
      <c r="F135" s="6" t="s">
        <v>6</v>
      </c>
      <c r="G135" s="6">
        <v>64</v>
      </c>
      <c r="H135" s="6">
        <v>15</v>
      </c>
      <c r="I135" s="6">
        <f>Table12[[#This Row],[Male]]+Table12[[#This Row],[Female]]</f>
        <v>79</v>
      </c>
      <c r="J135" s="6">
        <v>289.32</v>
      </c>
      <c r="K135" s="6">
        <v>4</v>
      </c>
      <c r="L135" s="6" t="s">
        <v>3451</v>
      </c>
      <c r="M135" s="13">
        <v>43505</v>
      </c>
      <c r="N135" s="6" t="s">
        <v>3450</v>
      </c>
      <c r="O135" s="6" t="s">
        <v>3449</v>
      </c>
      <c r="P135" s="6" t="s">
        <v>3448</v>
      </c>
      <c r="Q135" s="5" t="s">
        <v>3447</v>
      </c>
    </row>
    <row r="136" spans="1:17" ht="15.5" x14ac:dyDescent="0.35">
      <c r="A136" s="7" t="s">
        <v>2168</v>
      </c>
      <c r="B136" s="6" t="s">
        <v>3380</v>
      </c>
      <c r="C136" s="6" t="s">
        <v>3378</v>
      </c>
      <c r="D136" s="6" t="s">
        <v>3446</v>
      </c>
      <c r="E136" s="6" t="s">
        <v>3378</v>
      </c>
      <c r="F136" s="6" t="s">
        <v>6</v>
      </c>
      <c r="G136" s="6">
        <v>14</v>
      </c>
      <c r="H136" s="6">
        <v>32</v>
      </c>
      <c r="I136" s="6">
        <f>Table12[[#This Row],[Male]]+Table12[[#This Row],[Female]]</f>
        <v>46</v>
      </c>
      <c r="J136" s="6">
        <v>55.2</v>
      </c>
      <c r="K136" s="6">
        <v>1</v>
      </c>
      <c r="L136" s="6" t="s">
        <v>3445</v>
      </c>
      <c r="M136" s="13">
        <v>44505</v>
      </c>
      <c r="N136" s="6" t="s">
        <v>3444</v>
      </c>
      <c r="O136" s="6" t="s">
        <v>3443</v>
      </c>
      <c r="P136" s="6" t="s">
        <v>3442</v>
      </c>
      <c r="Q136" s="5" t="s">
        <v>3441</v>
      </c>
    </row>
    <row r="137" spans="1:17" ht="15.5" x14ac:dyDescent="0.35">
      <c r="A137" s="7" t="s">
        <v>2168</v>
      </c>
      <c r="B137" s="6" t="s">
        <v>3380</v>
      </c>
      <c r="C137" s="6" t="s">
        <v>3378</v>
      </c>
      <c r="D137" s="6" t="s">
        <v>3440</v>
      </c>
      <c r="E137" s="6" t="s">
        <v>3413</v>
      </c>
      <c r="F137" s="6" t="s">
        <v>6</v>
      </c>
      <c r="G137" s="6">
        <v>27</v>
      </c>
      <c r="H137" s="6">
        <v>16</v>
      </c>
      <c r="I137" s="6">
        <f>Table12[[#This Row],[Male]]+Table12[[#This Row],[Female]]</f>
        <v>43</v>
      </c>
      <c r="J137" s="6">
        <v>50.5</v>
      </c>
      <c r="K137" s="6">
        <v>1</v>
      </c>
      <c r="L137" s="6" t="s">
        <v>3439</v>
      </c>
      <c r="M137" s="13">
        <v>44086</v>
      </c>
      <c r="N137" s="6" t="s">
        <v>3438</v>
      </c>
      <c r="O137" s="6" t="s">
        <v>3437</v>
      </c>
      <c r="P137" s="6" t="s">
        <v>3436</v>
      </c>
      <c r="Q137" s="5" t="s">
        <v>3415</v>
      </c>
    </row>
    <row r="138" spans="1:17" ht="15.5" x14ac:dyDescent="0.35">
      <c r="A138" s="7" t="s">
        <v>2168</v>
      </c>
      <c r="B138" s="6" t="s">
        <v>3380</v>
      </c>
      <c r="C138" s="6" t="s">
        <v>3378</v>
      </c>
      <c r="D138" s="6" t="s">
        <v>3435</v>
      </c>
      <c r="E138" s="6" t="s">
        <v>3434</v>
      </c>
      <c r="F138" s="6" t="s">
        <v>6</v>
      </c>
      <c r="G138" s="6">
        <v>21</v>
      </c>
      <c r="H138" s="6">
        <v>12</v>
      </c>
      <c r="I138" s="6">
        <f>Table12[[#This Row],[Male]]+Table12[[#This Row],[Female]]</f>
        <v>33</v>
      </c>
      <c r="J138" s="6">
        <v>65.5</v>
      </c>
      <c r="K138" s="6">
        <v>2</v>
      </c>
      <c r="L138" s="6" t="s">
        <v>3433</v>
      </c>
      <c r="M138" s="14" t="s">
        <v>3432</v>
      </c>
      <c r="N138" s="6" t="s">
        <v>3431</v>
      </c>
      <c r="O138" s="6" t="s">
        <v>3430</v>
      </c>
      <c r="P138" s="6" t="s">
        <v>3429</v>
      </c>
      <c r="Q138" s="5" t="s">
        <v>3428</v>
      </c>
    </row>
    <row r="139" spans="1:17" ht="15.5" x14ac:dyDescent="0.35">
      <c r="A139" s="7" t="s">
        <v>2168</v>
      </c>
      <c r="B139" s="6" t="s">
        <v>3380</v>
      </c>
      <c r="C139" s="6" t="s">
        <v>3378</v>
      </c>
      <c r="D139" s="6" t="s">
        <v>3427</v>
      </c>
      <c r="E139" s="6" t="s">
        <v>3393</v>
      </c>
      <c r="F139" s="6" t="s">
        <v>6</v>
      </c>
      <c r="G139" s="6">
        <v>33</v>
      </c>
      <c r="H139" s="6">
        <v>9</v>
      </c>
      <c r="I139" s="6">
        <f>Table12[[#This Row],[Male]]+Table12[[#This Row],[Female]]</f>
        <v>42</v>
      </c>
      <c r="J139" s="6">
        <v>80.2</v>
      </c>
      <c r="K139" s="6">
        <v>2</v>
      </c>
      <c r="L139" s="6" t="s">
        <v>3426</v>
      </c>
      <c r="M139" s="14" t="s">
        <v>3425</v>
      </c>
      <c r="N139" s="6" t="s">
        <v>3424</v>
      </c>
      <c r="O139" s="6" t="s">
        <v>3423</v>
      </c>
      <c r="P139" s="6" t="s">
        <v>3422</v>
      </c>
      <c r="Q139" s="5" t="s">
        <v>3421</v>
      </c>
    </row>
    <row r="140" spans="1:17" ht="15.5" x14ac:dyDescent="0.35">
      <c r="A140" s="7" t="s">
        <v>2168</v>
      </c>
      <c r="B140" s="6" t="s">
        <v>3380</v>
      </c>
      <c r="C140" s="6" t="s">
        <v>3378</v>
      </c>
      <c r="D140" s="6" t="s">
        <v>3420</v>
      </c>
      <c r="E140" s="6" t="s">
        <v>3413</v>
      </c>
      <c r="F140" s="6" t="s">
        <v>6</v>
      </c>
      <c r="G140" s="6">
        <v>29</v>
      </c>
      <c r="H140" s="6">
        <v>15</v>
      </c>
      <c r="I140" s="6">
        <f>Table12[[#This Row],[Male]]+Table12[[#This Row],[Female]]</f>
        <v>44</v>
      </c>
      <c r="J140" s="6">
        <v>85.5</v>
      </c>
      <c r="K140" s="6">
        <v>2</v>
      </c>
      <c r="L140" s="6" t="s">
        <v>3419</v>
      </c>
      <c r="M140" s="14" t="s">
        <v>94</v>
      </c>
      <c r="N140" s="6" t="s">
        <v>3418</v>
      </c>
      <c r="O140" s="6" t="s">
        <v>3417</v>
      </c>
      <c r="P140" s="6" t="s">
        <v>3416</v>
      </c>
      <c r="Q140" s="5" t="s">
        <v>3415</v>
      </c>
    </row>
    <row r="141" spans="1:17" ht="15.5" x14ac:dyDescent="0.35">
      <c r="A141" s="7" t="s">
        <v>2168</v>
      </c>
      <c r="B141" s="6" t="s">
        <v>3380</v>
      </c>
      <c r="C141" s="6" t="s">
        <v>3378</v>
      </c>
      <c r="D141" s="6" t="s">
        <v>3414</v>
      </c>
      <c r="E141" s="6" t="s">
        <v>3413</v>
      </c>
      <c r="F141" s="6" t="s">
        <v>6</v>
      </c>
      <c r="G141" s="6">
        <v>26</v>
      </c>
      <c r="H141" s="6">
        <v>14</v>
      </c>
      <c r="I141" s="6">
        <f>Table12[[#This Row],[Male]]+Table12[[#This Row],[Female]]</f>
        <v>40</v>
      </c>
      <c r="J141" s="6">
        <v>85.5</v>
      </c>
      <c r="K141" s="6">
        <v>2</v>
      </c>
      <c r="L141" s="6" t="s">
        <v>3412</v>
      </c>
      <c r="M141" s="14" t="s">
        <v>2839</v>
      </c>
      <c r="N141" s="6" t="s">
        <v>3411</v>
      </c>
      <c r="O141" s="6" t="s">
        <v>3410</v>
      </c>
      <c r="P141" s="6" t="s">
        <v>3409</v>
      </c>
      <c r="Q141" s="5" t="s">
        <v>3408</v>
      </c>
    </row>
    <row r="142" spans="1:17" ht="15.5" x14ac:dyDescent="0.35">
      <c r="A142" s="7" t="s">
        <v>2168</v>
      </c>
      <c r="B142" s="6" t="s">
        <v>3380</v>
      </c>
      <c r="C142" s="6" t="s">
        <v>3378</v>
      </c>
      <c r="D142" s="6" t="s">
        <v>3407</v>
      </c>
      <c r="E142" s="6" t="s">
        <v>3406</v>
      </c>
      <c r="F142" s="6" t="s">
        <v>6</v>
      </c>
      <c r="G142" s="6">
        <v>41</v>
      </c>
      <c r="H142" s="6">
        <v>12</v>
      </c>
      <c r="I142" s="6">
        <f>Table12[[#This Row],[Male]]+Table12[[#This Row],[Female]]</f>
        <v>53</v>
      </c>
      <c r="J142" s="6">
        <v>90.5</v>
      </c>
      <c r="K142" s="6">
        <v>2</v>
      </c>
      <c r="L142" s="6" t="s">
        <v>3405</v>
      </c>
      <c r="M142" s="14" t="s">
        <v>2962</v>
      </c>
      <c r="N142" s="6" t="s">
        <v>3404</v>
      </c>
      <c r="O142" s="6" t="s">
        <v>3403</v>
      </c>
      <c r="P142" s="6" t="s">
        <v>3402</v>
      </c>
      <c r="Q142" s="5" t="s">
        <v>3401</v>
      </c>
    </row>
    <row r="143" spans="1:17" ht="15.5" x14ac:dyDescent="0.35">
      <c r="A143" s="7" t="s">
        <v>2168</v>
      </c>
      <c r="B143" s="6" t="s">
        <v>3380</v>
      </c>
      <c r="C143" s="6" t="s">
        <v>3378</v>
      </c>
      <c r="D143" s="6" t="s">
        <v>3400</v>
      </c>
      <c r="E143" s="6" t="s">
        <v>3393</v>
      </c>
      <c r="F143" s="6" t="s">
        <v>6</v>
      </c>
      <c r="G143" s="6">
        <v>33</v>
      </c>
      <c r="H143" s="6">
        <v>10</v>
      </c>
      <c r="I143" s="6">
        <f>Table12[[#This Row],[Male]]+Table12[[#This Row],[Female]]</f>
        <v>43</v>
      </c>
      <c r="J143" s="6">
        <v>80.5</v>
      </c>
      <c r="K143" s="6">
        <v>2</v>
      </c>
      <c r="L143" s="6" t="s">
        <v>3399</v>
      </c>
      <c r="M143" s="13">
        <v>43625</v>
      </c>
      <c r="N143" s="6" t="s">
        <v>3398</v>
      </c>
      <c r="O143" s="6" t="s">
        <v>3397</v>
      </c>
      <c r="P143" s="6" t="s">
        <v>3396</v>
      </c>
      <c r="Q143" s="5" t="s">
        <v>3395</v>
      </c>
    </row>
    <row r="144" spans="1:17" ht="15.5" x14ac:dyDescent="0.35">
      <c r="A144" s="7" t="s">
        <v>2168</v>
      </c>
      <c r="B144" s="6" t="s">
        <v>3380</v>
      </c>
      <c r="C144" s="6" t="s">
        <v>3378</v>
      </c>
      <c r="D144" s="6" t="s">
        <v>3394</v>
      </c>
      <c r="E144" s="6" t="s">
        <v>3393</v>
      </c>
      <c r="F144" s="6" t="s">
        <v>6</v>
      </c>
      <c r="G144" s="6">
        <v>28</v>
      </c>
      <c r="H144" s="6">
        <v>12</v>
      </c>
      <c r="I144" s="6">
        <f>Table12[[#This Row],[Male]]+Table12[[#This Row],[Female]]</f>
        <v>40</v>
      </c>
      <c r="J144" s="6">
        <v>80</v>
      </c>
      <c r="K144" s="6">
        <v>2</v>
      </c>
      <c r="L144" s="6" t="s">
        <v>3392</v>
      </c>
      <c r="M144" s="14" t="s">
        <v>596</v>
      </c>
      <c r="N144" s="6" t="s">
        <v>3391</v>
      </c>
      <c r="O144" s="6" t="s">
        <v>3390</v>
      </c>
      <c r="P144" s="6" t="s">
        <v>3389</v>
      </c>
      <c r="Q144" s="5" t="s">
        <v>3388</v>
      </c>
    </row>
    <row r="145" spans="1:17" ht="15.5" x14ac:dyDescent="0.35">
      <c r="A145" s="7" t="s">
        <v>2168</v>
      </c>
      <c r="B145" s="6" t="s">
        <v>3380</v>
      </c>
      <c r="C145" s="6" t="s">
        <v>3378</v>
      </c>
      <c r="D145" s="6" t="s">
        <v>3387</v>
      </c>
      <c r="E145" s="6" t="s">
        <v>3386</v>
      </c>
      <c r="F145" s="6" t="s">
        <v>6</v>
      </c>
      <c r="G145" s="6">
        <v>28</v>
      </c>
      <c r="H145" s="6">
        <v>13</v>
      </c>
      <c r="I145" s="6">
        <f>Table12[[#This Row],[Male]]+Table12[[#This Row],[Female]]</f>
        <v>41</v>
      </c>
      <c r="J145" s="6">
        <v>70.5</v>
      </c>
      <c r="K145" s="6">
        <v>2</v>
      </c>
      <c r="L145" s="6" t="s">
        <v>3385</v>
      </c>
      <c r="M145" s="14" t="s">
        <v>23</v>
      </c>
      <c r="N145" s="6" t="s">
        <v>3384</v>
      </c>
      <c r="O145" s="6" t="s">
        <v>3383</v>
      </c>
      <c r="P145" s="6" t="s">
        <v>3382</v>
      </c>
      <c r="Q145" s="5" t="s">
        <v>3381</v>
      </c>
    </row>
    <row r="146" spans="1:17" ht="15.5" x14ac:dyDescent="0.35">
      <c r="A146" s="7" t="s">
        <v>2168</v>
      </c>
      <c r="B146" s="6" t="s">
        <v>3380</v>
      </c>
      <c r="C146" s="6" t="s">
        <v>3378</v>
      </c>
      <c r="D146" s="6" t="s">
        <v>3379</v>
      </c>
      <c r="E146" s="6" t="s">
        <v>3378</v>
      </c>
      <c r="F146" s="6" t="s">
        <v>6</v>
      </c>
      <c r="G146" s="6">
        <v>44</v>
      </c>
      <c r="H146" s="6">
        <v>17</v>
      </c>
      <c r="I146" s="6">
        <f>Table12[[#This Row],[Male]]+Table12[[#This Row],[Female]]</f>
        <v>61</v>
      </c>
      <c r="J146" s="6">
        <v>100.5</v>
      </c>
      <c r="K146" s="6">
        <v>2</v>
      </c>
      <c r="L146" s="6" t="s">
        <v>3377</v>
      </c>
      <c r="M146" s="14" t="s">
        <v>3376</v>
      </c>
      <c r="N146" s="6" t="s">
        <v>3375</v>
      </c>
      <c r="O146" s="6" t="s">
        <v>3374</v>
      </c>
      <c r="P146" s="6" t="s">
        <v>3373</v>
      </c>
      <c r="Q146" s="5" t="s">
        <v>3372</v>
      </c>
    </row>
    <row r="147" spans="1:17" ht="15.5" x14ac:dyDescent="0.35">
      <c r="A147" s="7" t="s">
        <v>2168</v>
      </c>
      <c r="B147" s="6" t="s">
        <v>3280</v>
      </c>
      <c r="C147" s="6" t="s">
        <v>3279</v>
      </c>
      <c r="D147" s="6" t="s">
        <v>3371</v>
      </c>
      <c r="E147" s="6" t="s">
        <v>3277</v>
      </c>
      <c r="F147" s="6" t="s">
        <v>6</v>
      </c>
      <c r="G147" s="6">
        <v>29</v>
      </c>
      <c r="H147" s="6">
        <v>12</v>
      </c>
      <c r="I147" s="6">
        <f>Table12[[#This Row],[Male]]+Table12[[#This Row],[Female]]</f>
        <v>41</v>
      </c>
      <c r="J147" s="6">
        <v>139.30000000000001</v>
      </c>
      <c r="K147" s="6">
        <v>3</v>
      </c>
      <c r="L147" s="6" t="s">
        <v>3370</v>
      </c>
      <c r="M147" s="14" t="s">
        <v>1857</v>
      </c>
      <c r="N147" s="6" t="s">
        <v>3369</v>
      </c>
      <c r="O147" s="6" t="s">
        <v>3368</v>
      </c>
      <c r="P147" s="6" t="s">
        <v>3367</v>
      </c>
      <c r="Q147" s="5" t="s">
        <v>3366</v>
      </c>
    </row>
    <row r="148" spans="1:17" ht="15.5" x14ac:dyDescent="0.35">
      <c r="A148" s="7" t="s">
        <v>2168</v>
      </c>
      <c r="B148" s="6" t="s">
        <v>3280</v>
      </c>
      <c r="C148" s="6" t="s">
        <v>3279</v>
      </c>
      <c r="D148" s="6" t="s">
        <v>3365</v>
      </c>
      <c r="E148" s="6" t="s">
        <v>3277</v>
      </c>
      <c r="F148" s="6" t="s">
        <v>6</v>
      </c>
      <c r="G148" s="6">
        <v>27</v>
      </c>
      <c r="H148" s="6">
        <v>13</v>
      </c>
      <c r="I148" s="6">
        <f>Table12[[#This Row],[Male]]+Table12[[#This Row],[Female]]</f>
        <v>40</v>
      </c>
      <c r="J148" s="6">
        <v>140.19999999999999</v>
      </c>
      <c r="K148" s="6">
        <v>4</v>
      </c>
      <c r="L148" s="6" t="s">
        <v>3364</v>
      </c>
      <c r="M148" s="14" t="s">
        <v>3363</v>
      </c>
      <c r="N148" s="6" t="s">
        <v>3362</v>
      </c>
      <c r="O148" s="6" t="s">
        <v>3361</v>
      </c>
      <c r="P148" s="6" t="s">
        <v>3360</v>
      </c>
      <c r="Q148" s="5" t="s">
        <v>3359</v>
      </c>
    </row>
    <row r="149" spans="1:17" ht="15.5" x14ac:dyDescent="0.35">
      <c r="A149" s="7" t="s">
        <v>2168</v>
      </c>
      <c r="B149" s="6" t="s">
        <v>3280</v>
      </c>
      <c r="C149" s="6" t="s">
        <v>3279</v>
      </c>
      <c r="D149" s="6" t="s">
        <v>3358</v>
      </c>
      <c r="E149" s="6" t="s">
        <v>3277</v>
      </c>
      <c r="F149" s="6" t="s">
        <v>6</v>
      </c>
      <c r="G149" s="6">
        <v>29</v>
      </c>
      <c r="H149" s="6">
        <v>10</v>
      </c>
      <c r="I149" s="6">
        <f>Table12[[#This Row],[Male]]+Table12[[#This Row],[Female]]</f>
        <v>39</v>
      </c>
      <c r="J149" s="6">
        <v>136.9</v>
      </c>
      <c r="K149" s="6">
        <v>4</v>
      </c>
      <c r="L149" s="6" t="s">
        <v>3357</v>
      </c>
      <c r="M149" s="14" t="s">
        <v>85</v>
      </c>
      <c r="N149" s="6" t="s">
        <v>3356</v>
      </c>
      <c r="O149" s="6" t="s">
        <v>3355</v>
      </c>
      <c r="P149" s="6" t="s">
        <v>3354</v>
      </c>
      <c r="Q149" s="5" t="s">
        <v>3353</v>
      </c>
    </row>
    <row r="150" spans="1:17" ht="15.5" x14ac:dyDescent="0.35">
      <c r="A150" s="7" t="s">
        <v>2168</v>
      </c>
      <c r="B150" s="6" t="s">
        <v>3280</v>
      </c>
      <c r="C150" s="6" t="s">
        <v>3279</v>
      </c>
      <c r="D150" s="6" t="s">
        <v>3352</v>
      </c>
      <c r="E150" s="6" t="s">
        <v>3277</v>
      </c>
      <c r="F150" s="6" t="s">
        <v>6</v>
      </c>
      <c r="G150" s="6">
        <v>31</v>
      </c>
      <c r="H150" s="6">
        <v>10</v>
      </c>
      <c r="I150" s="6">
        <f>Table12[[#This Row],[Male]]+Table12[[#This Row],[Female]]</f>
        <v>41</v>
      </c>
      <c r="J150" s="6">
        <v>145</v>
      </c>
      <c r="K150" s="6">
        <v>4</v>
      </c>
      <c r="L150" s="6" t="s">
        <v>3351</v>
      </c>
      <c r="M150" s="14" t="s">
        <v>1214</v>
      </c>
      <c r="N150" s="6" t="s">
        <v>3350</v>
      </c>
      <c r="O150" s="6" t="s">
        <v>3349</v>
      </c>
      <c r="P150" s="6" t="s">
        <v>3348</v>
      </c>
      <c r="Q150" s="5" t="s">
        <v>3347</v>
      </c>
    </row>
    <row r="151" spans="1:17" ht="15.5" x14ac:dyDescent="0.35">
      <c r="A151" s="7" t="s">
        <v>2168</v>
      </c>
      <c r="B151" s="6" t="s">
        <v>3280</v>
      </c>
      <c r="C151" s="6" t="s">
        <v>3279</v>
      </c>
      <c r="D151" s="6" t="s">
        <v>3346</v>
      </c>
      <c r="E151" s="6" t="s">
        <v>3303</v>
      </c>
      <c r="F151" s="6" t="s">
        <v>6</v>
      </c>
      <c r="G151" s="6">
        <v>39</v>
      </c>
      <c r="H151" s="6">
        <v>16</v>
      </c>
      <c r="I151" s="6">
        <f>Table12[[#This Row],[Male]]+Table12[[#This Row],[Female]]</f>
        <v>55</v>
      </c>
      <c r="J151" s="6">
        <v>195</v>
      </c>
      <c r="K151" s="6">
        <v>4</v>
      </c>
      <c r="L151" s="6" t="s">
        <v>3345</v>
      </c>
      <c r="M151" s="14" t="s">
        <v>670</v>
      </c>
      <c r="N151" s="6" t="s">
        <v>3344</v>
      </c>
      <c r="O151" s="6" t="s">
        <v>3343</v>
      </c>
      <c r="P151" s="6" t="s">
        <v>3342</v>
      </c>
      <c r="Q151" s="5" t="s">
        <v>3341</v>
      </c>
    </row>
    <row r="152" spans="1:17" ht="15.5" x14ac:dyDescent="0.35">
      <c r="A152" s="7" t="s">
        <v>2168</v>
      </c>
      <c r="B152" s="6" t="s">
        <v>3280</v>
      </c>
      <c r="C152" s="6" t="s">
        <v>3279</v>
      </c>
      <c r="D152" s="6" t="s">
        <v>3340</v>
      </c>
      <c r="E152" s="6" t="s">
        <v>3339</v>
      </c>
      <c r="F152" s="6" t="s">
        <v>6</v>
      </c>
      <c r="G152" s="6">
        <v>41</v>
      </c>
      <c r="H152" s="6">
        <v>11</v>
      </c>
      <c r="I152" s="6">
        <f>Table12[[#This Row],[Male]]+Table12[[#This Row],[Female]]</f>
        <v>52</v>
      </c>
      <c r="J152" s="6">
        <v>189.5</v>
      </c>
      <c r="K152" s="6">
        <v>4</v>
      </c>
      <c r="L152" s="6" t="s">
        <v>3338</v>
      </c>
      <c r="M152" s="14" t="s">
        <v>1214</v>
      </c>
      <c r="N152" s="6" t="s">
        <v>3337</v>
      </c>
      <c r="O152" s="6" t="s">
        <v>3336</v>
      </c>
      <c r="P152" s="6" t="s">
        <v>3335</v>
      </c>
      <c r="Q152" s="5" t="s">
        <v>3334</v>
      </c>
    </row>
    <row r="153" spans="1:17" ht="15.5" x14ac:dyDescent="0.35">
      <c r="A153" s="7" t="s">
        <v>2168</v>
      </c>
      <c r="B153" s="6" t="s">
        <v>3280</v>
      </c>
      <c r="C153" s="6" t="s">
        <v>3279</v>
      </c>
      <c r="D153" s="6" t="s">
        <v>2518</v>
      </c>
      <c r="E153" s="6" t="s">
        <v>3277</v>
      </c>
      <c r="F153" s="6" t="s">
        <v>6</v>
      </c>
      <c r="G153" s="6">
        <v>31</v>
      </c>
      <c r="H153" s="6">
        <v>10</v>
      </c>
      <c r="I153" s="6">
        <f>Table12[[#This Row],[Male]]+Table12[[#This Row],[Female]]</f>
        <v>41</v>
      </c>
      <c r="J153" s="6">
        <v>134</v>
      </c>
      <c r="K153" s="6">
        <v>3</v>
      </c>
      <c r="L153" s="6" t="s">
        <v>3333</v>
      </c>
      <c r="M153" s="14" t="s">
        <v>1214</v>
      </c>
      <c r="N153" s="6" t="s">
        <v>3332</v>
      </c>
      <c r="O153" s="6" t="s">
        <v>3331</v>
      </c>
      <c r="P153" s="6" t="s">
        <v>3330</v>
      </c>
      <c r="Q153" s="5" t="s">
        <v>3329</v>
      </c>
    </row>
    <row r="154" spans="1:17" ht="15.5" x14ac:dyDescent="0.35">
      <c r="A154" s="7" t="s">
        <v>2168</v>
      </c>
      <c r="B154" s="6" t="s">
        <v>3280</v>
      </c>
      <c r="C154" s="6" t="s">
        <v>3279</v>
      </c>
      <c r="D154" s="6" t="s">
        <v>3328</v>
      </c>
      <c r="E154" s="6" t="s">
        <v>3277</v>
      </c>
      <c r="F154" s="6" t="s">
        <v>6</v>
      </c>
      <c r="G154" s="6">
        <v>31</v>
      </c>
      <c r="H154" s="6">
        <v>11</v>
      </c>
      <c r="I154" s="6">
        <f>Table12[[#This Row],[Male]]+Table12[[#This Row],[Female]]</f>
        <v>42</v>
      </c>
      <c r="J154" s="6">
        <v>143.69999999999999</v>
      </c>
      <c r="K154" s="6">
        <v>3</v>
      </c>
      <c r="L154" s="6" t="s">
        <v>3327</v>
      </c>
      <c r="M154" s="14" t="s">
        <v>1214</v>
      </c>
      <c r="N154" s="6" t="s">
        <v>3326</v>
      </c>
      <c r="O154" s="6" t="s">
        <v>3325</v>
      </c>
      <c r="P154" s="6" t="s">
        <v>3082</v>
      </c>
      <c r="Q154" s="5" t="s">
        <v>3324</v>
      </c>
    </row>
    <row r="155" spans="1:17" ht="15.5" x14ac:dyDescent="0.35">
      <c r="A155" s="7" t="s">
        <v>2168</v>
      </c>
      <c r="B155" s="6" t="s">
        <v>3280</v>
      </c>
      <c r="C155" s="6" t="s">
        <v>3279</v>
      </c>
      <c r="D155" s="6" t="s">
        <v>3323</v>
      </c>
      <c r="E155" s="6" t="s">
        <v>3277</v>
      </c>
      <c r="F155" s="6" t="s">
        <v>6</v>
      </c>
      <c r="G155" s="6">
        <v>45</v>
      </c>
      <c r="H155" s="6">
        <v>25</v>
      </c>
      <c r="I155" s="6">
        <f>Table12[[#This Row],[Male]]+Table12[[#This Row],[Female]]</f>
        <v>70</v>
      </c>
      <c r="J155" s="6">
        <v>237.1</v>
      </c>
      <c r="K155" s="6">
        <v>3</v>
      </c>
      <c r="L155" s="6" t="s">
        <v>3322</v>
      </c>
      <c r="M155" s="14" t="s">
        <v>1214</v>
      </c>
      <c r="N155" s="6" t="s">
        <v>3321</v>
      </c>
      <c r="O155" s="6" t="s">
        <v>3320</v>
      </c>
      <c r="P155" s="6" t="s">
        <v>3319</v>
      </c>
      <c r="Q155" s="5" t="s">
        <v>3318</v>
      </c>
    </row>
    <row r="156" spans="1:17" ht="15.5" x14ac:dyDescent="0.35">
      <c r="A156" s="7" t="s">
        <v>2168</v>
      </c>
      <c r="B156" s="6" t="s">
        <v>3280</v>
      </c>
      <c r="C156" s="6" t="s">
        <v>3279</v>
      </c>
      <c r="D156" s="6" t="s">
        <v>3317</v>
      </c>
      <c r="E156" s="6" t="s">
        <v>3316</v>
      </c>
      <c r="F156" s="6" t="s">
        <v>6</v>
      </c>
      <c r="G156" s="6">
        <v>29</v>
      </c>
      <c r="H156" s="6">
        <v>11</v>
      </c>
      <c r="I156" s="6">
        <f>Table12[[#This Row],[Male]]+Table12[[#This Row],[Female]]</f>
        <v>40</v>
      </c>
      <c r="J156" s="6">
        <v>135.19999999999999</v>
      </c>
      <c r="K156" s="6">
        <v>3</v>
      </c>
      <c r="L156" s="6" t="s">
        <v>3315</v>
      </c>
      <c r="M156" s="14" t="s">
        <v>977</v>
      </c>
      <c r="N156" s="6" t="s">
        <v>3314</v>
      </c>
      <c r="O156" s="6" t="s">
        <v>3313</v>
      </c>
      <c r="P156" s="6" t="s">
        <v>3312</v>
      </c>
      <c r="Q156" s="5" t="s">
        <v>3311</v>
      </c>
    </row>
    <row r="157" spans="1:17" ht="15.5" x14ac:dyDescent="0.35">
      <c r="A157" s="7" t="s">
        <v>2168</v>
      </c>
      <c r="B157" s="6" t="s">
        <v>3280</v>
      </c>
      <c r="C157" s="6" t="s">
        <v>3279</v>
      </c>
      <c r="D157" s="6" t="s">
        <v>3310</v>
      </c>
      <c r="E157" s="6" t="s">
        <v>3309</v>
      </c>
      <c r="F157" s="6" t="s">
        <v>6</v>
      </c>
      <c r="G157" s="6">
        <v>50</v>
      </c>
      <c r="H157" s="6">
        <v>25</v>
      </c>
      <c r="I157" s="6">
        <f>Table12[[#This Row],[Male]]+Table12[[#This Row],[Female]]</f>
        <v>75</v>
      </c>
      <c r="J157" s="6">
        <v>277.89999999999998</v>
      </c>
      <c r="K157" s="6">
        <v>4</v>
      </c>
      <c r="L157" s="6" t="s">
        <v>3308</v>
      </c>
      <c r="M157" s="14" t="s">
        <v>1889</v>
      </c>
      <c r="N157" s="6" t="s">
        <v>2892</v>
      </c>
      <c r="O157" s="6" t="s">
        <v>3307</v>
      </c>
      <c r="P157" s="6" t="s">
        <v>3306</v>
      </c>
      <c r="Q157" s="5" t="s">
        <v>3305</v>
      </c>
    </row>
    <row r="158" spans="1:17" ht="15.5" x14ac:dyDescent="0.35">
      <c r="A158" s="7" t="s">
        <v>2168</v>
      </c>
      <c r="B158" s="6" t="s">
        <v>3280</v>
      </c>
      <c r="C158" s="6" t="s">
        <v>3279</v>
      </c>
      <c r="D158" s="6" t="s">
        <v>3304</v>
      </c>
      <c r="E158" s="6" t="s">
        <v>3303</v>
      </c>
      <c r="F158" s="6" t="s">
        <v>6</v>
      </c>
      <c r="G158" s="6">
        <v>35</v>
      </c>
      <c r="H158" s="6">
        <v>19</v>
      </c>
      <c r="I158" s="6">
        <f>Table12[[#This Row],[Male]]+Table12[[#This Row],[Female]]</f>
        <v>54</v>
      </c>
      <c r="J158" s="6">
        <v>192</v>
      </c>
      <c r="K158" s="6">
        <v>4</v>
      </c>
      <c r="L158" s="6" t="s">
        <v>3302</v>
      </c>
      <c r="M158" s="14" t="s">
        <v>1214</v>
      </c>
      <c r="N158" s="6" t="s">
        <v>3301</v>
      </c>
      <c r="O158" s="6" t="s">
        <v>3300</v>
      </c>
      <c r="P158" s="6" t="s">
        <v>3299</v>
      </c>
      <c r="Q158" s="5" t="s">
        <v>3298</v>
      </c>
    </row>
    <row r="159" spans="1:17" ht="15.5" x14ac:dyDescent="0.35">
      <c r="A159" s="7" t="s">
        <v>2168</v>
      </c>
      <c r="B159" s="6" t="s">
        <v>3280</v>
      </c>
      <c r="C159" s="6" t="s">
        <v>3279</v>
      </c>
      <c r="D159" s="6" t="s">
        <v>3297</v>
      </c>
      <c r="E159" s="6" t="s">
        <v>3277</v>
      </c>
      <c r="F159" s="6" t="s">
        <v>6</v>
      </c>
      <c r="G159" s="6">
        <v>23</v>
      </c>
      <c r="H159" s="6">
        <v>17</v>
      </c>
      <c r="I159" s="6">
        <f>Table12[[#This Row],[Male]]+Table12[[#This Row],[Female]]</f>
        <v>40</v>
      </c>
      <c r="J159" s="6">
        <v>130.4</v>
      </c>
      <c r="K159" s="6">
        <v>3</v>
      </c>
      <c r="L159" s="6" t="s">
        <v>3296</v>
      </c>
      <c r="M159" s="14" t="s">
        <v>670</v>
      </c>
      <c r="N159" s="6" t="s">
        <v>3295</v>
      </c>
      <c r="O159" s="6" t="s">
        <v>3294</v>
      </c>
      <c r="P159" s="6" t="s">
        <v>3293</v>
      </c>
      <c r="Q159" s="5" t="s">
        <v>3292</v>
      </c>
    </row>
    <row r="160" spans="1:17" ht="15.5" x14ac:dyDescent="0.35">
      <c r="A160" s="7" t="s">
        <v>2168</v>
      </c>
      <c r="B160" s="6" t="s">
        <v>3280</v>
      </c>
      <c r="C160" s="6" t="s">
        <v>3279</v>
      </c>
      <c r="D160" s="6" t="s">
        <v>3291</v>
      </c>
      <c r="E160" s="6" t="s">
        <v>3277</v>
      </c>
      <c r="F160" s="6" t="s">
        <v>6</v>
      </c>
      <c r="G160" s="6">
        <v>24</v>
      </c>
      <c r="H160" s="6">
        <v>17</v>
      </c>
      <c r="I160" s="6">
        <f>Table12[[#This Row],[Male]]+Table12[[#This Row],[Female]]</f>
        <v>41</v>
      </c>
      <c r="J160" s="6">
        <v>122.6</v>
      </c>
      <c r="K160" s="6">
        <v>3</v>
      </c>
      <c r="L160" s="6" t="s">
        <v>3290</v>
      </c>
      <c r="M160" s="14" t="s">
        <v>1234</v>
      </c>
      <c r="N160" s="6" t="s">
        <v>3289</v>
      </c>
      <c r="O160" s="6" t="s">
        <v>3287</v>
      </c>
      <c r="P160" s="6" t="s">
        <v>3288</v>
      </c>
      <c r="Q160" s="5" t="s">
        <v>3287</v>
      </c>
    </row>
    <row r="161" spans="1:17" ht="15.5" x14ac:dyDescent="0.35">
      <c r="A161" s="7" t="s">
        <v>2168</v>
      </c>
      <c r="B161" s="6" t="s">
        <v>3280</v>
      </c>
      <c r="C161" s="6" t="s">
        <v>3279</v>
      </c>
      <c r="D161" s="6" t="s">
        <v>3286</v>
      </c>
      <c r="E161" s="6" t="s">
        <v>3277</v>
      </c>
      <c r="F161" s="6" t="s">
        <v>6</v>
      </c>
      <c r="G161" s="6">
        <v>45</v>
      </c>
      <c r="H161" s="6">
        <v>20</v>
      </c>
      <c r="I161" s="6">
        <f>Table12[[#This Row],[Male]]+Table12[[#This Row],[Female]]</f>
        <v>65</v>
      </c>
      <c r="J161" s="6">
        <v>195.3</v>
      </c>
      <c r="K161" s="6">
        <v>3</v>
      </c>
      <c r="L161" s="6" t="s">
        <v>3285</v>
      </c>
      <c r="M161" s="13">
        <v>44531</v>
      </c>
      <c r="N161" s="6" t="s">
        <v>3284</v>
      </c>
      <c r="O161" s="6" t="s">
        <v>3283</v>
      </c>
      <c r="P161" s="6" t="s">
        <v>3282</v>
      </c>
      <c r="Q161" s="5" t="s">
        <v>3281</v>
      </c>
    </row>
    <row r="162" spans="1:17" ht="15.5" x14ac:dyDescent="0.35">
      <c r="A162" s="7" t="s">
        <v>2168</v>
      </c>
      <c r="B162" s="6" t="s">
        <v>3280</v>
      </c>
      <c r="C162" s="6" t="s">
        <v>3279</v>
      </c>
      <c r="D162" s="6" t="s">
        <v>3278</v>
      </c>
      <c r="E162" s="6" t="s">
        <v>3277</v>
      </c>
      <c r="F162" s="6" t="s">
        <v>6</v>
      </c>
      <c r="G162" s="6">
        <v>34</v>
      </c>
      <c r="H162" s="6">
        <v>13</v>
      </c>
      <c r="I162" s="6">
        <f>Table12[[#This Row],[Male]]+Table12[[#This Row],[Female]]</f>
        <v>47</v>
      </c>
      <c r="J162" s="6">
        <v>187.7</v>
      </c>
      <c r="K162" s="6">
        <v>4</v>
      </c>
      <c r="L162" s="6" t="s">
        <v>3276</v>
      </c>
      <c r="M162" s="14" t="s">
        <v>31</v>
      </c>
      <c r="N162" s="6" t="s">
        <v>3275</v>
      </c>
      <c r="O162" s="6" t="s">
        <v>3274</v>
      </c>
      <c r="P162" s="6" t="s">
        <v>3273</v>
      </c>
      <c r="Q162" s="5" t="s">
        <v>3272</v>
      </c>
    </row>
    <row r="163" spans="1:17" ht="15.5" x14ac:dyDescent="0.35">
      <c r="A163" s="7" t="s">
        <v>2168</v>
      </c>
      <c r="B163" s="6" t="s">
        <v>3211</v>
      </c>
      <c r="C163" s="6" t="s">
        <v>3210</v>
      </c>
      <c r="D163" s="6" t="s">
        <v>3271</v>
      </c>
      <c r="E163" s="6" t="s">
        <v>3210</v>
      </c>
      <c r="F163" s="6" t="s">
        <v>6</v>
      </c>
      <c r="G163" s="6">
        <v>19</v>
      </c>
      <c r="H163" s="6">
        <v>11</v>
      </c>
      <c r="I163" s="6">
        <f>Table12[[#This Row],[Male]]+Table12[[#This Row],[Female]]</f>
        <v>30</v>
      </c>
      <c r="J163" s="6">
        <v>98.4</v>
      </c>
      <c r="K163" s="6">
        <v>3</v>
      </c>
      <c r="L163" s="6" t="s">
        <v>3270</v>
      </c>
      <c r="M163" s="13">
        <v>43879</v>
      </c>
      <c r="N163" s="6" t="s">
        <v>3269</v>
      </c>
      <c r="O163" s="6" t="s">
        <v>3268</v>
      </c>
      <c r="P163" s="6" t="s">
        <v>3267</v>
      </c>
      <c r="Q163" s="5" t="s">
        <v>3266</v>
      </c>
    </row>
    <row r="164" spans="1:17" ht="15.5" x14ac:dyDescent="0.35">
      <c r="A164" s="7" t="s">
        <v>2168</v>
      </c>
      <c r="B164" s="6" t="s">
        <v>3211</v>
      </c>
      <c r="C164" s="6" t="s">
        <v>3210</v>
      </c>
      <c r="D164" s="6" t="s">
        <v>3265</v>
      </c>
      <c r="E164" s="6" t="s">
        <v>3210</v>
      </c>
      <c r="F164" s="6" t="s">
        <v>6</v>
      </c>
      <c r="G164" s="6">
        <v>17</v>
      </c>
      <c r="H164" s="6">
        <v>16</v>
      </c>
      <c r="I164" s="6">
        <f>Table12[[#This Row],[Male]]+Table12[[#This Row],[Female]]</f>
        <v>33</v>
      </c>
      <c r="J164" s="6">
        <v>89.2</v>
      </c>
      <c r="K164" s="6">
        <v>3</v>
      </c>
      <c r="L164" s="6" t="s">
        <v>3264</v>
      </c>
      <c r="M164" s="13">
        <v>43847</v>
      </c>
      <c r="N164" s="6" t="s">
        <v>3263</v>
      </c>
      <c r="O164" s="6" t="s">
        <v>3262</v>
      </c>
      <c r="P164" s="6" t="s">
        <v>3261</v>
      </c>
      <c r="Q164" s="5" t="s">
        <v>3260</v>
      </c>
    </row>
    <row r="165" spans="1:17" ht="15.5" x14ac:dyDescent="0.35">
      <c r="A165" s="7" t="s">
        <v>2168</v>
      </c>
      <c r="B165" s="6" t="s">
        <v>3211</v>
      </c>
      <c r="C165" s="6" t="s">
        <v>3210</v>
      </c>
      <c r="D165" s="6" t="s">
        <v>3259</v>
      </c>
      <c r="E165" s="6" t="s">
        <v>3252</v>
      </c>
      <c r="F165" s="6" t="s">
        <v>6</v>
      </c>
      <c r="G165" s="6">
        <v>25</v>
      </c>
      <c r="H165" s="6">
        <v>21</v>
      </c>
      <c r="I165" s="6">
        <f>Table12[[#This Row],[Male]]+Table12[[#This Row],[Female]]</f>
        <v>46</v>
      </c>
      <c r="J165" s="6">
        <v>218</v>
      </c>
      <c r="K165" s="6">
        <v>5</v>
      </c>
      <c r="L165" s="6" t="s">
        <v>3258</v>
      </c>
      <c r="M165" s="13">
        <v>43879</v>
      </c>
      <c r="N165" s="6" t="s">
        <v>3257</v>
      </c>
      <c r="O165" s="6" t="s">
        <v>3256</v>
      </c>
      <c r="P165" s="6" t="s">
        <v>3255</v>
      </c>
      <c r="Q165" s="5" t="s">
        <v>3254</v>
      </c>
    </row>
    <row r="166" spans="1:17" ht="15.5" x14ac:dyDescent="0.35">
      <c r="A166" s="7" t="s">
        <v>2168</v>
      </c>
      <c r="B166" s="6" t="s">
        <v>3211</v>
      </c>
      <c r="C166" s="6" t="s">
        <v>3210</v>
      </c>
      <c r="D166" s="6" t="s">
        <v>3253</v>
      </c>
      <c r="E166" s="6" t="s">
        <v>3252</v>
      </c>
      <c r="F166" s="6" t="s">
        <v>6</v>
      </c>
      <c r="G166" s="6">
        <v>25</v>
      </c>
      <c r="H166" s="6">
        <v>12</v>
      </c>
      <c r="I166" s="6">
        <f>Table12[[#This Row],[Male]]+Table12[[#This Row],[Female]]</f>
        <v>37</v>
      </c>
      <c r="J166" s="6">
        <v>161.6</v>
      </c>
      <c r="K166" s="6">
        <v>4</v>
      </c>
      <c r="L166" s="6" t="s">
        <v>3251</v>
      </c>
      <c r="M166" s="13">
        <v>43732</v>
      </c>
      <c r="N166" s="6" t="s">
        <v>3250</v>
      </c>
      <c r="O166" s="6" t="s">
        <v>3249</v>
      </c>
      <c r="P166" s="6" t="s">
        <v>3248</v>
      </c>
      <c r="Q166" s="5" t="s">
        <v>3247</v>
      </c>
    </row>
    <row r="167" spans="1:17" ht="15.5" x14ac:dyDescent="0.35">
      <c r="A167" s="7" t="s">
        <v>2168</v>
      </c>
      <c r="B167" s="6" t="s">
        <v>3211</v>
      </c>
      <c r="C167" s="6" t="s">
        <v>3210</v>
      </c>
      <c r="D167" s="6" t="s">
        <v>3246</v>
      </c>
      <c r="E167" s="6" t="s">
        <v>3246</v>
      </c>
      <c r="F167" s="6" t="s">
        <v>6</v>
      </c>
      <c r="G167" s="6">
        <v>35</v>
      </c>
      <c r="H167" s="6">
        <v>8</v>
      </c>
      <c r="I167" s="6">
        <f>Table12[[#This Row],[Male]]+Table12[[#This Row],[Female]]</f>
        <v>43</v>
      </c>
      <c r="J167" s="6">
        <v>258</v>
      </c>
      <c r="K167" s="6">
        <v>6</v>
      </c>
      <c r="L167" s="6" t="s">
        <v>3245</v>
      </c>
      <c r="M167" s="13">
        <v>43847</v>
      </c>
      <c r="N167" s="6" t="s">
        <v>3244</v>
      </c>
      <c r="O167" s="6" t="s">
        <v>3243</v>
      </c>
      <c r="P167" s="6" t="s">
        <v>3242</v>
      </c>
      <c r="Q167" s="5" t="s">
        <v>3241</v>
      </c>
    </row>
    <row r="168" spans="1:17" ht="15.5" x14ac:dyDescent="0.35">
      <c r="A168" s="7" t="s">
        <v>2168</v>
      </c>
      <c r="B168" s="6" t="s">
        <v>3211</v>
      </c>
      <c r="C168" s="6" t="s">
        <v>3210</v>
      </c>
      <c r="D168" s="6" t="s">
        <v>297</v>
      </c>
      <c r="E168" s="6" t="s">
        <v>3208</v>
      </c>
      <c r="F168" s="6" t="s">
        <v>6</v>
      </c>
      <c r="G168" s="6">
        <v>35</v>
      </c>
      <c r="H168" s="6">
        <v>16</v>
      </c>
      <c r="I168" s="6">
        <f>Table12[[#This Row],[Male]]+Table12[[#This Row],[Female]]</f>
        <v>51</v>
      </c>
      <c r="J168" s="6">
        <v>150.6</v>
      </c>
      <c r="K168" s="6">
        <v>3</v>
      </c>
      <c r="L168" s="6" t="s">
        <v>3240</v>
      </c>
      <c r="M168" s="13">
        <v>44042</v>
      </c>
      <c r="N168" s="6" t="s">
        <v>3239</v>
      </c>
      <c r="O168" s="6" t="s">
        <v>3238</v>
      </c>
      <c r="P168" s="6" t="s">
        <v>3237</v>
      </c>
      <c r="Q168" s="5" t="s">
        <v>3236</v>
      </c>
    </row>
    <row r="169" spans="1:17" ht="15.5" x14ac:dyDescent="0.35">
      <c r="A169" s="7" t="s">
        <v>2168</v>
      </c>
      <c r="B169" s="6" t="s">
        <v>3211</v>
      </c>
      <c r="C169" s="6" t="s">
        <v>3210</v>
      </c>
      <c r="D169" s="6" t="s">
        <v>3235</v>
      </c>
      <c r="E169" s="6" t="s">
        <v>3208</v>
      </c>
      <c r="F169" s="6" t="s">
        <v>6</v>
      </c>
      <c r="G169" s="6">
        <v>23</v>
      </c>
      <c r="H169" s="6">
        <v>7</v>
      </c>
      <c r="I169" s="6">
        <f>Table12[[#This Row],[Male]]+Table12[[#This Row],[Female]]</f>
        <v>30</v>
      </c>
      <c r="J169" s="6">
        <v>122.4</v>
      </c>
      <c r="K169" s="6">
        <v>4</v>
      </c>
      <c r="L169" s="6" t="s">
        <v>3207</v>
      </c>
      <c r="M169" s="13">
        <v>43784</v>
      </c>
      <c r="N169" s="6" t="s">
        <v>3234</v>
      </c>
      <c r="O169" s="6" t="s">
        <v>3233</v>
      </c>
      <c r="P169" s="6" t="s">
        <v>3232</v>
      </c>
      <c r="Q169" s="5" t="s">
        <v>3231</v>
      </c>
    </row>
    <row r="170" spans="1:17" ht="15.5" x14ac:dyDescent="0.35">
      <c r="A170" s="7" t="s">
        <v>2168</v>
      </c>
      <c r="B170" s="6" t="s">
        <v>3211</v>
      </c>
      <c r="C170" s="6" t="s">
        <v>3210</v>
      </c>
      <c r="D170" s="6" t="s">
        <v>3230</v>
      </c>
      <c r="E170" s="6" t="s">
        <v>3208</v>
      </c>
      <c r="F170" s="6" t="s">
        <v>6</v>
      </c>
      <c r="G170" s="6">
        <v>30</v>
      </c>
      <c r="H170" s="6">
        <v>8</v>
      </c>
      <c r="I170" s="6">
        <f>Table12[[#This Row],[Male]]+Table12[[#This Row],[Female]]</f>
        <v>38</v>
      </c>
      <c r="J170" s="6">
        <v>218.24</v>
      </c>
      <c r="K170" s="6">
        <v>6</v>
      </c>
      <c r="L170" s="6" t="s">
        <v>3229</v>
      </c>
      <c r="M170" s="13">
        <v>43784</v>
      </c>
      <c r="N170" s="6" t="s">
        <v>3228</v>
      </c>
      <c r="O170" s="6" t="s">
        <v>3227</v>
      </c>
      <c r="P170" s="6" t="s">
        <v>3226</v>
      </c>
      <c r="Q170" s="5" t="s">
        <v>3225</v>
      </c>
    </row>
    <row r="171" spans="1:17" ht="15.5" x14ac:dyDescent="0.35">
      <c r="A171" s="7" t="s">
        <v>2168</v>
      </c>
      <c r="B171" s="6" t="s">
        <v>3211</v>
      </c>
      <c r="C171" s="6" t="s">
        <v>3210</v>
      </c>
      <c r="D171" s="6" t="s">
        <v>3224</v>
      </c>
      <c r="E171" s="6" t="s">
        <v>3208</v>
      </c>
      <c r="F171" s="6" t="s">
        <v>6</v>
      </c>
      <c r="G171" s="6">
        <v>4</v>
      </c>
      <c r="H171" s="6">
        <v>60</v>
      </c>
      <c r="I171" s="6">
        <f>Table12[[#This Row],[Male]]+Table12[[#This Row],[Female]]</f>
        <v>64</v>
      </c>
      <c r="J171" s="6">
        <v>138.4</v>
      </c>
      <c r="K171" s="6">
        <v>2</v>
      </c>
      <c r="L171" s="6" t="s">
        <v>3223</v>
      </c>
      <c r="M171" s="13">
        <v>43847</v>
      </c>
      <c r="N171" s="6" t="s">
        <v>3222</v>
      </c>
      <c r="O171" s="6" t="s">
        <v>3221</v>
      </c>
      <c r="P171" s="6" t="s">
        <v>3220</v>
      </c>
      <c r="Q171" s="5" t="s">
        <v>3219</v>
      </c>
    </row>
    <row r="172" spans="1:17" ht="15.5" x14ac:dyDescent="0.35">
      <c r="A172" s="7" t="s">
        <v>2168</v>
      </c>
      <c r="B172" s="6" t="s">
        <v>3211</v>
      </c>
      <c r="C172" s="6" t="s">
        <v>3210</v>
      </c>
      <c r="D172" s="6" t="s">
        <v>3218</v>
      </c>
      <c r="E172" s="6" t="s">
        <v>3217</v>
      </c>
      <c r="F172" s="6" t="s">
        <v>6</v>
      </c>
      <c r="G172" s="6">
        <v>16</v>
      </c>
      <c r="H172" s="6">
        <v>15</v>
      </c>
      <c r="I172" s="6">
        <f>Table12[[#This Row],[Male]]+Table12[[#This Row],[Female]]</f>
        <v>31</v>
      </c>
      <c r="J172" s="6">
        <v>95</v>
      </c>
      <c r="K172" s="6">
        <v>3</v>
      </c>
      <c r="L172" s="6" t="s">
        <v>3216</v>
      </c>
      <c r="M172" s="13">
        <v>43784</v>
      </c>
      <c r="N172" s="6" t="s">
        <v>3215</v>
      </c>
      <c r="O172" s="6" t="s">
        <v>3214</v>
      </c>
      <c r="P172" s="6" t="s">
        <v>3213</v>
      </c>
      <c r="Q172" s="5" t="s">
        <v>3212</v>
      </c>
    </row>
    <row r="173" spans="1:17" ht="15.5" x14ac:dyDescent="0.35">
      <c r="A173" s="7" t="s">
        <v>2168</v>
      </c>
      <c r="B173" s="6" t="s">
        <v>3211</v>
      </c>
      <c r="C173" s="6" t="s">
        <v>3210</v>
      </c>
      <c r="D173" s="6" t="s">
        <v>3209</v>
      </c>
      <c r="E173" s="6" t="s">
        <v>3208</v>
      </c>
      <c r="F173" s="6" t="s">
        <v>6</v>
      </c>
      <c r="G173" s="6">
        <v>53</v>
      </c>
      <c r="H173" s="6">
        <v>16</v>
      </c>
      <c r="I173" s="6">
        <f>Table12[[#This Row],[Male]]+Table12[[#This Row],[Female]]</f>
        <v>69</v>
      </c>
      <c r="J173" s="6">
        <v>156</v>
      </c>
      <c r="K173" s="6">
        <v>2</v>
      </c>
      <c r="L173" s="6" t="s">
        <v>3207</v>
      </c>
      <c r="M173" s="13">
        <v>43784</v>
      </c>
      <c r="N173" s="6" t="s">
        <v>3206</v>
      </c>
      <c r="O173" s="6" t="s">
        <v>3205</v>
      </c>
      <c r="P173" s="6" t="s">
        <v>3204</v>
      </c>
      <c r="Q173" s="5" t="s">
        <v>3203</v>
      </c>
    </row>
    <row r="174" spans="1:17" ht="15.5" x14ac:dyDescent="0.35">
      <c r="A174" s="7" t="s">
        <v>2168</v>
      </c>
      <c r="B174" s="6" t="s">
        <v>3165</v>
      </c>
      <c r="C174" s="6" t="s">
        <v>3164</v>
      </c>
      <c r="D174" s="6" t="s">
        <v>3202</v>
      </c>
      <c r="E174" s="6" t="s">
        <v>3201</v>
      </c>
      <c r="F174" s="6" t="s">
        <v>6</v>
      </c>
      <c r="G174" s="6">
        <v>35</v>
      </c>
      <c r="H174" s="6">
        <v>15</v>
      </c>
      <c r="I174" s="6">
        <f>Table12[[#This Row],[Male]]+Table12[[#This Row],[Female]]</f>
        <v>50</v>
      </c>
      <c r="J174" s="6">
        <v>94</v>
      </c>
      <c r="K174" s="6">
        <v>2</v>
      </c>
      <c r="L174" s="6" t="s">
        <v>3200</v>
      </c>
      <c r="M174" s="13">
        <v>44326</v>
      </c>
      <c r="N174" s="6" t="s">
        <v>3199</v>
      </c>
      <c r="O174" s="6" t="s">
        <v>3198</v>
      </c>
      <c r="P174" s="6" t="s">
        <v>3197</v>
      </c>
      <c r="Q174" s="5" t="s">
        <v>3196</v>
      </c>
    </row>
    <row r="175" spans="1:17" ht="15.5" x14ac:dyDescent="0.35">
      <c r="A175" s="7" t="s">
        <v>2168</v>
      </c>
      <c r="B175" s="6" t="s">
        <v>3165</v>
      </c>
      <c r="C175" s="6" t="s">
        <v>3164</v>
      </c>
      <c r="D175" s="6" t="s">
        <v>3195</v>
      </c>
      <c r="E175" s="6" t="s">
        <v>3164</v>
      </c>
      <c r="F175" s="6" t="s">
        <v>6</v>
      </c>
      <c r="G175" s="6">
        <v>33</v>
      </c>
      <c r="H175" s="6">
        <v>26</v>
      </c>
      <c r="I175" s="6">
        <f>Table12[[#This Row],[Male]]+Table12[[#This Row],[Female]]</f>
        <v>59</v>
      </c>
      <c r="J175" s="6">
        <v>100</v>
      </c>
      <c r="K175" s="6">
        <v>2</v>
      </c>
      <c r="L175" s="6" t="s">
        <v>3194</v>
      </c>
      <c r="M175" s="13">
        <v>44326</v>
      </c>
      <c r="N175" s="6" t="s">
        <v>3193</v>
      </c>
      <c r="O175" s="6" t="s">
        <v>3192</v>
      </c>
      <c r="P175" s="6" t="s">
        <v>3191</v>
      </c>
      <c r="Q175" s="5" t="s">
        <v>3190</v>
      </c>
    </row>
    <row r="176" spans="1:17" ht="15.5" x14ac:dyDescent="0.35">
      <c r="A176" s="7" t="s">
        <v>2168</v>
      </c>
      <c r="B176" s="6" t="s">
        <v>3165</v>
      </c>
      <c r="C176" s="6" t="s">
        <v>3164</v>
      </c>
      <c r="D176" s="6" t="s">
        <v>3189</v>
      </c>
      <c r="E176" s="6" t="s">
        <v>3188</v>
      </c>
      <c r="F176" s="6" t="s">
        <v>6</v>
      </c>
      <c r="G176" s="6">
        <v>36</v>
      </c>
      <c r="H176" s="6">
        <v>9</v>
      </c>
      <c r="I176" s="6">
        <f>Table12[[#This Row],[Male]]+Table12[[#This Row],[Female]]</f>
        <v>45</v>
      </c>
      <c r="J176" s="6">
        <v>97</v>
      </c>
      <c r="K176" s="6">
        <v>2</v>
      </c>
      <c r="L176" s="6" t="s">
        <v>3187</v>
      </c>
      <c r="M176" s="13">
        <v>44471</v>
      </c>
      <c r="N176" s="6" t="s">
        <v>3186</v>
      </c>
      <c r="O176" s="6" t="s">
        <v>3185</v>
      </c>
      <c r="P176" s="6" t="s">
        <v>3184</v>
      </c>
      <c r="Q176" s="5" t="s">
        <v>3183</v>
      </c>
    </row>
    <row r="177" spans="1:17" ht="15.5" x14ac:dyDescent="0.35">
      <c r="A177" s="7" t="s">
        <v>2168</v>
      </c>
      <c r="B177" s="6" t="s">
        <v>3165</v>
      </c>
      <c r="C177" s="6" t="s">
        <v>3164</v>
      </c>
      <c r="D177" s="6" t="s">
        <v>3182</v>
      </c>
      <c r="E177" s="6" t="s">
        <v>3181</v>
      </c>
      <c r="F177" s="6" t="s">
        <v>6</v>
      </c>
      <c r="G177" s="6">
        <v>45</v>
      </c>
      <c r="H177" s="6">
        <v>16</v>
      </c>
      <c r="I177" s="6">
        <f>Table12[[#This Row],[Male]]+Table12[[#This Row],[Female]]</f>
        <v>61</v>
      </c>
      <c r="J177" s="6">
        <v>211</v>
      </c>
      <c r="K177" s="6">
        <v>3</v>
      </c>
      <c r="L177" s="6" t="s">
        <v>3180</v>
      </c>
      <c r="M177" s="14" t="s">
        <v>1469</v>
      </c>
      <c r="N177" s="6" t="s">
        <v>3179</v>
      </c>
      <c r="O177" s="6" t="s">
        <v>3178</v>
      </c>
      <c r="P177" s="6" t="s">
        <v>3177</v>
      </c>
      <c r="Q177" s="5" t="s">
        <v>3176</v>
      </c>
    </row>
    <row r="178" spans="1:17" ht="15.5" x14ac:dyDescent="0.35">
      <c r="A178" s="7" t="s">
        <v>2168</v>
      </c>
      <c r="B178" s="6" t="s">
        <v>3165</v>
      </c>
      <c r="C178" s="6" t="s">
        <v>3164</v>
      </c>
      <c r="D178" s="6" t="s">
        <v>3175</v>
      </c>
      <c r="E178" s="6" t="s">
        <v>3174</v>
      </c>
      <c r="F178" s="6" t="s">
        <v>6</v>
      </c>
      <c r="G178" s="6">
        <v>87</v>
      </c>
      <c r="H178" s="6">
        <v>48</v>
      </c>
      <c r="I178" s="6">
        <f>Table12[[#This Row],[Male]]+Table12[[#This Row],[Female]]</f>
        <v>135</v>
      </c>
      <c r="J178" s="6">
        <v>358</v>
      </c>
      <c r="K178" s="6">
        <v>3</v>
      </c>
      <c r="L178" s="6" t="s">
        <v>2947</v>
      </c>
      <c r="M178" s="14" t="s">
        <v>1889</v>
      </c>
      <c r="N178" s="6" t="s">
        <v>3173</v>
      </c>
      <c r="O178" s="6" t="s">
        <v>3172</v>
      </c>
      <c r="P178" s="6" t="s">
        <v>3054</v>
      </c>
      <c r="Q178" s="5" t="s">
        <v>2944</v>
      </c>
    </row>
    <row r="179" spans="1:17" ht="15.5" x14ac:dyDescent="0.35">
      <c r="A179" s="7" t="s">
        <v>2168</v>
      </c>
      <c r="B179" s="6" t="s">
        <v>3165</v>
      </c>
      <c r="C179" s="6" t="s">
        <v>3164</v>
      </c>
      <c r="D179" s="6" t="s">
        <v>3171</v>
      </c>
      <c r="E179" s="6" t="s">
        <v>3164</v>
      </c>
      <c r="F179" s="6" t="s">
        <v>6</v>
      </c>
      <c r="G179" s="6">
        <v>73</v>
      </c>
      <c r="H179" s="6">
        <v>21</v>
      </c>
      <c r="I179" s="6">
        <f>Table12[[#This Row],[Male]]+Table12[[#This Row],[Female]]</f>
        <v>94</v>
      </c>
      <c r="J179" s="6">
        <v>172</v>
      </c>
      <c r="K179" s="6">
        <v>2</v>
      </c>
      <c r="L179" s="6" t="s">
        <v>3170</v>
      </c>
      <c r="M179" s="14" t="s">
        <v>1214</v>
      </c>
      <c r="N179" s="6" t="s">
        <v>3169</v>
      </c>
      <c r="O179" s="6" t="s">
        <v>3168</v>
      </c>
      <c r="P179" s="6" t="s">
        <v>3167</v>
      </c>
      <c r="Q179" s="5" t="s">
        <v>3166</v>
      </c>
    </row>
    <row r="180" spans="1:17" ht="15.5" x14ac:dyDescent="0.35">
      <c r="A180" s="7" t="s">
        <v>2168</v>
      </c>
      <c r="B180" s="6" t="s">
        <v>3165</v>
      </c>
      <c r="C180" s="6" t="s">
        <v>3164</v>
      </c>
      <c r="D180" s="6" t="s">
        <v>3163</v>
      </c>
      <c r="E180" s="6" t="s">
        <v>3162</v>
      </c>
      <c r="F180" s="6" t="s">
        <v>6</v>
      </c>
      <c r="G180" s="6">
        <v>83</v>
      </c>
      <c r="H180" s="6">
        <v>53</v>
      </c>
      <c r="I180" s="6">
        <f>Table12[[#This Row],[Male]]+Table12[[#This Row],[Female]]</f>
        <v>136</v>
      </c>
      <c r="J180" s="6">
        <v>355.2</v>
      </c>
      <c r="K180" s="6">
        <v>3</v>
      </c>
      <c r="L180" s="6" t="s">
        <v>3161</v>
      </c>
      <c r="M180" s="14" t="s">
        <v>1889</v>
      </c>
      <c r="N180" s="6" t="s">
        <v>3160</v>
      </c>
      <c r="O180" s="6" t="s">
        <v>3159</v>
      </c>
      <c r="P180" s="6" t="s">
        <v>3158</v>
      </c>
      <c r="Q180" s="5" t="s">
        <v>3157</v>
      </c>
    </row>
    <row r="181" spans="1:17" ht="15.5" x14ac:dyDescent="0.35">
      <c r="A181" s="7" t="s">
        <v>2168</v>
      </c>
      <c r="B181" s="6" t="s">
        <v>3112</v>
      </c>
      <c r="C181" s="6" t="s">
        <v>3110</v>
      </c>
      <c r="D181" s="6" t="s">
        <v>3156</v>
      </c>
      <c r="E181" s="6" t="s">
        <v>3155</v>
      </c>
      <c r="F181" s="6" t="s">
        <v>6</v>
      </c>
      <c r="G181" s="6">
        <v>89</v>
      </c>
      <c r="H181" s="6">
        <v>17</v>
      </c>
      <c r="I181" s="6">
        <f>Table12[[#This Row],[Male]]+Table12[[#This Row],[Female]]</f>
        <v>106</v>
      </c>
      <c r="J181" s="6">
        <v>317</v>
      </c>
      <c r="K181" s="6">
        <v>3</v>
      </c>
      <c r="L181" s="6" t="s">
        <v>3154</v>
      </c>
      <c r="M181" s="14" t="s">
        <v>1889</v>
      </c>
      <c r="N181" s="6" t="s">
        <v>3153</v>
      </c>
      <c r="O181" s="6" t="s">
        <v>3152</v>
      </c>
      <c r="P181" s="6" t="s">
        <v>3151</v>
      </c>
      <c r="Q181" s="5" t="s">
        <v>3150</v>
      </c>
    </row>
    <row r="182" spans="1:17" ht="15.5" x14ac:dyDescent="0.35">
      <c r="A182" s="7" t="s">
        <v>2168</v>
      </c>
      <c r="B182" s="6" t="s">
        <v>3112</v>
      </c>
      <c r="C182" s="6" t="s">
        <v>3110</v>
      </c>
      <c r="D182" s="6" t="s">
        <v>3149</v>
      </c>
      <c r="E182" s="6" t="s">
        <v>3148</v>
      </c>
      <c r="F182" s="6" t="s">
        <v>6</v>
      </c>
      <c r="G182" s="6">
        <v>24</v>
      </c>
      <c r="H182" s="6">
        <v>8</v>
      </c>
      <c r="I182" s="6">
        <f>Table12[[#This Row],[Male]]+Table12[[#This Row],[Female]]</f>
        <v>32</v>
      </c>
      <c r="J182" s="6">
        <v>78</v>
      </c>
      <c r="K182" s="6">
        <v>3</v>
      </c>
      <c r="L182" s="6" t="s">
        <v>3147</v>
      </c>
      <c r="M182" s="13">
        <v>44540</v>
      </c>
      <c r="N182" s="6" t="s">
        <v>3146</v>
      </c>
      <c r="O182" s="6" t="s">
        <v>3145</v>
      </c>
      <c r="P182" s="6" t="s">
        <v>3144</v>
      </c>
      <c r="Q182" s="5" t="s">
        <v>3143</v>
      </c>
    </row>
    <row r="183" spans="1:17" ht="15.5" x14ac:dyDescent="0.35">
      <c r="A183" s="7" t="s">
        <v>2168</v>
      </c>
      <c r="B183" s="6" t="s">
        <v>3112</v>
      </c>
      <c r="C183" s="6" t="s">
        <v>3110</v>
      </c>
      <c r="D183" s="6" t="s">
        <v>3142</v>
      </c>
      <c r="E183" s="6" t="s">
        <v>3135</v>
      </c>
      <c r="F183" s="6" t="s">
        <v>6</v>
      </c>
      <c r="G183" s="6">
        <v>30</v>
      </c>
      <c r="H183" s="6">
        <v>20</v>
      </c>
      <c r="I183" s="6">
        <f>Table12[[#This Row],[Male]]+Table12[[#This Row],[Female]]</f>
        <v>50</v>
      </c>
      <c r="J183" s="6">
        <v>198</v>
      </c>
      <c r="K183" s="6">
        <v>4</v>
      </c>
      <c r="L183" s="6" t="s">
        <v>3141</v>
      </c>
      <c r="M183" s="13">
        <v>43778</v>
      </c>
      <c r="N183" s="6" t="s">
        <v>3140</v>
      </c>
      <c r="O183" s="6" t="s">
        <v>3139</v>
      </c>
      <c r="P183" s="6" t="s">
        <v>3138</v>
      </c>
      <c r="Q183" s="5" t="s">
        <v>3137</v>
      </c>
    </row>
    <row r="184" spans="1:17" ht="15.5" x14ac:dyDescent="0.35">
      <c r="A184" s="7" t="s">
        <v>2168</v>
      </c>
      <c r="B184" s="6" t="s">
        <v>3112</v>
      </c>
      <c r="C184" s="6" t="s">
        <v>3110</v>
      </c>
      <c r="D184" s="6" t="s">
        <v>3136</v>
      </c>
      <c r="E184" s="6" t="s">
        <v>3135</v>
      </c>
      <c r="F184" s="6" t="s">
        <v>6</v>
      </c>
      <c r="G184" s="6">
        <v>23</v>
      </c>
      <c r="H184" s="6">
        <v>22</v>
      </c>
      <c r="I184" s="6">
        <f>Table12[[#This Row],[Male]]+Table12[[#This Row],[Female]]</f>
        <v>45</v>
      </c>
      <c r="J184" s="6">
        <v>210</v>
      </c>
      <c r="K184" s="6">
        <v>4</v>
      </c>
      <c r="L184" s="6" t="s">
        <v>3134</v>
      </c>
      <c r="M184" s="14" t="s">
        <v>1889</v>
      </c>
      <c r="N184" s="6" t="s">
        <v>3133</v>
      </c>
      <c r="O184" s="6" t="s">
        <v>3132</v>
      </c>
      <c r="P184" s="6" t="s">
        <v>3131</v>
      </c>
      <c r="Q184" s="5" t="s">
        <v>3130</v>
      </c>
    </row>
    <row r="185" spans="1:17" ht="15.5" x14ac:dyDescent="0.35">
      <c r="A185" s="7" t="s">
        <v>2168</v>
      </c>
      <c r="B185" s="6" t="s">
        <v>3112</v>
      </c>
      <c r="C185" s="6" t="s">
        <v>3110</v>
      </c>
      <c r="D185" s="6" t="s">
        <v>3129</v>
      </c>
      <c r="E185" s="6" t="s">
        <v>3110</v>
      </c>
      <c r="F185" s="6" t="s">
        <v>6</v>
      </c>
      <c r="G185" s="6">
        <v>22</v>
      </c>
      <c r="H185" s="6">
        <v>3</v>
      </c>
      <c r="I185" s="6">
        <f>Table12[[#This Row],[Male]]+Table12[[#This Row],[Female]]</f>
        <v>25</v>
      </c>
      <c r="J185" s="6">
        <v>72</v>
      </c>
      <c r="K185" s="6">
        <v>3</v>
      </c>
      <c r="L185" s="6" t="s">
        <v>3128</v>
      </c>
      <c r="M185" s="14" t="s">
        <v>1214</v>
      </c>
      <c r="N185" s="6" t="s">
        <v>3127</v>
      </c>
      <c r="O185" s="6" t="s">
        <v>3126</v>
      </c>
      <c r="P185" s="6" t="s">
        <v>3125</v>
      </c>
      <c r="Q185" s="5" t="s">
        <v>3124</v>
      </c>
    </row>
    <row r="186" spans="1:17" ht="15.5" x14ac:dyDescent="0.35">
      <c r="A186" s="7" t="s">
        <v>2168</v>
      </c>
      <c r="B186" s="6" t="s">
        <v>3112</v>
      </c>
      <c r="C186" s="6" t="s">
        <v>3110</v>
      </c>
      <c r="D186" s="6" t="s">
        <v>3123</v>
      </c>
      <c r="E186" s="6" t="s">
        <v>3110</v>
      </c>
      <c r="F186" s="6" t="s">
        <v>6</v>
      </c>
      <c r="G186" s="6">
        <v>30</v>
      </c>
      <c r="H186" s="6">
        <v>9</v>
      </c>
      <c r="I186" s="6">
        <f>Table12[[#This Row],[Male]]+Table12[[#This Row],[Female]]</f>
        <v>39</v>
      </c>
      <c r="J186" s="6">
        <v>120</v>
      </c>
      <c r="K186" s="6">
        <v>3</v>
      </c>
      <c r="L186" s="6" t="s">
        <v>3122</v>
      </c>
      <c r="M186" s="13">
        <v>43953</v>
      </c>
      <c r="N186" s="6" t="s">
        <v>3121</v>
      </c>
      <c r="O186" s="6" t="s">
        <v>3120</v>
      </c>
      <c r="P186" s="6" t="s">
        <v>415</v>
      </c>
      <c r="Q186" s="5" t="s">
        <v>3119</v>
      </c>
    </row>
    <row r="187" spans="1:17" ht="15.5" x14ac:dyDescent="0.35">
      <c r="A187" s="7" t="s">
        <v>2168</v>
      </c>
      <c r="B187" s="6" t="s">
        <v>3112</v>
      </c>
      <c r="C187" s="6" t="s">
        <v>3110</v>
      </c>
      <c r="D187" s="6" t="s">
        <v>3118</v>
      </c>
      <c r="E187" s="6" t="s">
        <v>3110</v>
      </c>
      <c r="F187" s="6" t="s">
        <v>6</v>
      </c>
      <c r="G187" s="6">
        <v>28</v>
      </c>
      <c r="H187" s="6">
        <v>7</v>
      </c>
      <c r="I187" s="6">
        <f>Table12[[#This Row],[Male]]+Table12[[#This Row],[Female]]</f>
        <v>35</v>
      </c>
      <c r="J187" s="6">
        <v>90</v>
      </c>
      <c r="K187" s="6">
        <v>3</v>
      </c>
      <c r="L187" s="6" t="s">
        <v>3117</v>
      </c>
      <c r="M187" s="14" t="s">
        <v>2546</v>
      </c>
      <c r="N187" s="6" t="s">
        <v>3116</v>
      </c>
      <c r="O187" s="6" t="s">
        <v>3115</v>
      </c>
      <c r="P187" s="6" t="s">
        <v>3114</v>
      </c>
      <c r="Q187" s="5" t="s">
        <v>3113</v>
      </c>
    </row>
    <row r="188" spans="1:17" ht="15.5" x14ac:dyDescent="0.35">
      <c r="A188" s="7" t="s">
        <v>2168</v>
      </c>
      <c r="B188" s="6" t="s">
        <v>3112</v>
      </c>
      <c r="C188" s="6" t="s">
        <v>3110</v>
      </c>
      <c r="D188" s="6" t="s">
        <v>3111</v>
      </c>
      <c r="E188" s="6" t="s">
        <v>3110</v>
      </c>
      <c r="F188" s="6" t="s">
        <v>6</v>
      </c>
      <c r="G188" s="6">
        <v>21</v>
      </c>
      <c r="H188" s="6">
        <v>12</v>
      </c>
      <c r="I188" s="6">
        <f>Table12[[#This Row],[Male]]+Table12[[#This Row],[Female]]</f>
        <v>33</v>
      </c>
      <c r="J188" s="6">
        <v>86</v>
      </c>
      <c r="K188" s="6">
        <v>3</v>
      </c>
      <c r="L188" s="6" t="s">
        <v>3109</v>
      </c>
      <c r="M188" s="14" t="s">
        <v>1214</v>
      </c>
      <c r="N188" s="6" t="s">
        <v>3108</v>
      </c>
      <c r="O188" s="6" t="s">
        <v>3107</v>
      </c>
      <c r="P188" s="6" t="s">
        <v>3106</v>
      </c>
      <c r="Q188" s="5" t="s">
        <v>3105</v>
      </c>
    </row>
    <row r="189" spans="1:17" ht="15.5" x14ac:dyDescent="0.35">
      <c r="A189" s="7" t="s">
        <v>2168</v>
      </c>
      <c r="B189" s="6" t="s">
        <v>3023</v>
      </c>
      <c r="C189" s="6" t="s">
        <v>3021</v>
      </c>
      <c r="D189" s="6" t="s">
        <v>3104</v>
      </c>
      <c r="E189" s="6" t="s">
        <v>3021</v>
      </c>
      <c r="F189" s="6" t="s">
        <v>6</v>
      </c>
      <c r="G189" s="6">
        <v>62</v>
      </c>
      <c r="H189" s="6">
        <v>18</v>
      </c>
      <c r="I189" s="6">
        <f>Table12[[#This Row],[Male]]+Table12[[#This Row],[Female]]</f>
        <v>80</v>
      </c>
      <c r="J189" s="6">
        <v>205.6</v>
      </c>
      <c r="K189" s="6">
        <v>3</v>
      </c>
      <c r="L189" s="6" t="s">
        <v>3103</v>
      </c>
      <c r="M189" s="13">
        <v>43728</v>
      </c>
      <c r="N189" s="6" t="s">
        <v>3102</v>
      </c>
      <c r="O189" s="6" t="s">
        <v>3101</v>
      </c>
      <c r="P189" s="6" t="s">
        <v>3100</v>
      </c>
      <c r="Q189" s="5" t="s">
        <v>3099</v>
      </c>
    </row>
    <row r="190" spans="1:17" ht="15.5" x14ac:dyDescent="0.35">
      <c r="A190" s="7" t="s">
        <v>2168</v>
      </c>
      <c r="B190" s="6" t="s">
        <v>3023</v>
      </c>
      <c r="C190" s="6" t="s">
        <v>3021</v>
      </c>
      <c r="D190" s="6" t="s">
        <v>3098</v>
      </c>
      <c r="E190" s="6" t="s">
        <v>3021</v>
      </c>
      <c r="F190" s="6" t="s">
        <v>6</v>
      </c>
      <c r="G190" s="6">
        <v>22</v>
      </c>
      <c r="H190" s="6">
        <v>12</v>
      </c>
      <c r="I190" s="6">
        <f>Table12[[#This Row],[Male]]+Table12[[#This Row],[Female]]</f>
        <v>34</v>
      </c>
      <c r="J190" s="6">
        <v>123.2</v>
      </c>
      <c r="K190" s="6">
        <v>4</v>
      </c>
      <c r="L190" s="6" t="s">
        <v>3097</v>
      </c>
      <c r="M190" s="13">
        <v>43747</v>
      </c>
      <c r="N190" s="6" t="s">
        <v>3096</v>
      </c>
      <c r="O190" s="6" t="s">
        <v>3095</v>
      </c>
      <c r="P190" s="6" t="s">
        <v>3094</v>
      </c>
      <c r="Q190" s="5" t="s">
        <v>3093</v>
      </c>
    </row>
    <row r="191" spans="1:17" ht="15.5" x14ac:dyDescent="0.35">
      <c r="A191" s="7" t="s">
        <v>2168</v>
      </c>
      <c r="B191" s="6" t="s">
        <v>3023</v>
      </c>
      <c r="C191" s="6" t="s">
        <v>3021</v>
      </c>
      <c r="D191" s="6" t="s">
        <v>3092</v>
      </c>
      <c r="E191" s="6" t="s">
        <v>3091</v>
      </c>
      <c r="F191" s="6" t="s">
        <v>6</v>
      </c>
      <c r="G191" s="6">
        <v>65</v>
      </c>
      <c r="H191" s="6">
        <v>14</v>
      </c>
      <c r="I191" s="6">
        <f>Table12[[#This Row],[Male]]+Table12[[#This Row],[Female]]</f>
        <v>79</v>
      </c>
      <c r="J191" s="6">
        <v>187.2</v>
      </c>
      <c r="K191" s="6">
        <v>2</v>
      </c>
      <c r="L191" s="6" t="s">
        <v>3090</v>
      </c>
      <c r="M191" s="13">
        <v>43728</v>
      </c>
      <c r="N191" s="6" t="s">
        <v>3089</v>
      </c>
      <c r="O191" s="6" t="s">
        <v>3088</v>
      </c>
      <c r="P191" s="6" t="s">
        <v>3087</v>
      </c>
      <c r="Q191" s="5" t="s">
        <v>3086</v>
      </c>
    </row>
    <row r="192" spans="1:17" ht="15.5" x14ac:dyDescent="0.35">
      <c r="A192" s="7" t="s">
        <v>2168</v>
      </c>
      <c r="B192" s="6" t="s">
        <v>3023</v>
      </c>
      <c r="C192" s="6" t="s">
        <v>3021</v>
      </c>
      <c r="D192" s="6" t="s">
        <v>3085</v>
      </c>
      <c r="E192" s="6" t="s">
        <v>3084</v>
      </c>
      <c r="F192" s="6" t="s">
        <v>6</v>
      </c>
      <c r="G192" s="6">
        <v>38</v>
      </c>
      <c r="H192" s="6">
        <v>10</v>
      </c>
      <c r="I192" s="6">
        <f>Table12[[#This Row],[Male]]+Table12[[#This Row],[Female]]</f>
        <v>48</v>
      </c>
      <c r="J192" s="6">
        <v>121.8</v>
      </c>
      <c r="K192" s="6">
        <v>3</v>
      </c>
      <c r="L192" s="6" t="s">
        <v>3083</v>
      </c>
      <c r="M192" s="13">
        <v>43788</v>
      </c>
      <c r="N192" s="6" t="s">
        <v>3082</v>
      </c>
      <c r="O192" s="6" t="s">
        <v>3080</v>
      </c>
      <c r="P192" s="6" t="s">
        <v>3081</v>
      </c>
      <c r="Q192" s="5" t="s">
        <v>3080</v>
      </c>
    </row>
    <row r="193" spans="1:17" ht="15.5" x14ac:dyDescent="0.35">
      <c r="A193" s="7" t="s">
        <v>2168</v>
      </c>
      <c r="B193" s="6" t="s">
        <v>3023</v>
      </c>
      <c r="C193" s="6" t="s">
        <v>3021</v>
      </c>
      <c r="D193" s="6" t="s">
        <v>3079</v>
      </c>
      <c r="E193" s="6" t="s">
        <v>1594</v>
      </c>
      <c r="F193" s="6" t="s">
        <v>6</v>
      </c>
      <c r="G193" s="6">
        <v>36</v>
      </c>
      <c r="H193" s="6">
        <v>9</v>
      </c>
      <c r="I193" s="6">
        <f>Table12[[#This Row],[Male]]+Table12[[#This Row],[Female]]</f>
        <v>45</v>
      </c>
      <c r="J193" s="6">
        <v>143.6</v>
      </c>
      <c r="K193" s="6">
        <v>3</v>
      </c>
      <c r="L193" s="6" t="s">
        <v>3078</v>
      </c>
      <c r="M193" s="13">
        <v>43872</v>
      </c>
      <c r="N193" s="6" t="s">
        <v>3077</v>
      </c>
      <c r="O193" s="6" t="s">
        <v>3076</v>
      </c>
      <c r="P193" s="6" t="s">
        <v>3075</v>
      </c>
      <c r="Q193" s="5" t="s">
        <v>3074</v>
      </c>
    </row>
    <row r="194" spans="1:17" ht="15.5" x14ac:dyDescent="0.35">
      <c r="A194" s="7" t="s">
        <v>2168</v>
      </c>
      <c r="B194" s="6" t="s">
        <v>3023</v>
      </c>
      <c r="C194" s="6" t="s">
        <v>3021</v>
      </c>
      <c r="D194" s="6" t="s">
        <v>2289</v>
      </c>
      <c r="E194" s="6" t="s">
        <v>2028</v>
      </c>
      <c r="F194" s="6" t="s">
        <v>6</v>
      </c>
      <c r="G194" s="6">
        <v>35</v>
      </c>
      <c r="H194" s="6">
        <v>15</v>
      </c>
      <c r="I194" s="6">
        <f>Table12[[#This Row],[Male]]+Table12[[#This Row],[Female]]</f>
        <v>50</v>
      </c>
      <c r="J194" s="6">
        <v>119.6</v>
      </c>
      <c r="K194" s="6">
        <v>2</v>
      </c>
      <c r="L194" s="6" t="s">
        <v>3073</v>
      </c>
      <c r="M194" s="13">
        <v>43788</v>
      </c>
      <c r="N194" s="6" t="s">
        <v>3072</v>
      </c>
      <c r="O194" s="6" t="s">
        <v>3071</v>
      </c>
      <c r="P194" s="6" t="s">
        <v>3070</v>
      </c>
      <c r="Q194" s="5" t="s">
        <v>3069</v>
      </c>
    </row>
    <row r="195" spans="1:17" ht="15.5" x14ac:dyDescent="0.35">
      <c r="A195" s="7" t="s">
        <v>2168</v>
      </c>
      <c r="B195" s="6" t="s">
        <v>3023</v>
      </c>
      <c r="C195" s="6" t="s">
        <v>3021</v>
      </c>
      <c r="D195" s="6" t="s">
        <v>3068</v>
      </c>
      <c r="E195" s="6" t="s">
        <v>2028</v>
      </c>
      <c r="F195" s="6" t="s">
        <v>6</v>
      </c>
      <c r="G195" s="6">
        <v>45</v>
      </c>
      <c r="H195" s="6">
        <v>12</v>
      </c>
      <c r="I195" s="6">
        <f>Table12[[#This Row],[Male]]+Table12[[#This Row],[Female]]</f>
        <v>57</v>
      </c>
      <c r="J195" s="6">
        <v>129.69999999999999</v>
      </c>
      <c r="K195" s="6">
        <v>2</v>
      </c>
      <c r="L195" s="6" t="s">
        <v>3067</v>
      </c>
      <c r="M195" s="13">
        <v>43815</v>
      </c>
      <c r="N195" s="6" t="s">
        <v>3066</v>
      </c>
      <c r="O195" s="6" t="s">
        <v>3065</v>
      </c>
      <c r="P195" s="6" t="s">
        <v>3064</v>
      </c>
      <c r="Q195" s="5" t="s">
        <v>3063</v>
      </c>
    </row>
    <row r="196" spans="1:17" ht="15.5" x14ac:dyDescent="0.35">
      <c r="A196" s="7" t="s">
        <v>2168</v>
      </c>
      <c r="B196" s="6" t="s">
        <v>3023</v>
      </c>
      <c r="C196" s="6" t="s">
        <v>3021</v>
      </c>
      <c r="D196" s="6" t="s">
        <v>3062</v>
      </c>
      <c r="E196" s="6" t="s">
        <v>3061</v>
      </c>
      <c r="F196" s="6" t="s">
        <v>6</v>
      </c>
      <c r="G196" s="6">
        <v>28</v>
      </c>
      <c r="H196" s="6">
        <v>12</v>
      </c>
      <c r="I196" s="6">
        <f>Table12[[#This Row],[Male]]+Table12[[#This Row],[Female]]</f>
        <v>40</v>
      </c>
      <c r="J196" s="6">
        <v>98.6</v>
      </c>
      <c r="K196" s="6">
        <v>2</v>
      </c>
      <c r="L196" s="6" t="s">
        <v>3060</v>
      </c>
      <c r="M196" s="13">
        <v>43784</v>
      </c>
      <c r="N196" s="6" t="s">
        <v>3059</v>
      </c>
      <c r="O196" s="6" t="s">
        <v>3058</v>
      </c>
      <c r="P196" s="6" t="s">
        <v>3057</v>
      </c>
      <c r="Q196" s="5" t="s">
        <v>3029</v>
      </c>
    </row>
    <row r="197" spans="1:17" ht="15.5" x14ac:dyDescent="0.35">
      <c r="A197" s="7" t="s">
        <v>2168</v>
      </c>
      <c r="B197" s="6" t="s">
        <v>3023</v>
      </c>
      <c r="C197" s="6" t="s">
        <v>3021</v>
      </c>
      <c r="D197" s="6" t="s">
        <v>3056</v>
      </c>
      <c r="E197" s="6" t="s">
        <v>3021</v>
      </c>
      <c r="F197" s="6" t="s">
        <v>6</v>
      </c>
      <c r="G197" s="6">
        <v>38</v>
      </c>
      <c r="H197" s="6">
        <v>26</v>
      </c>
      <c r="I197" s="6">
        <f>Table12[[#This Row],[Male]]+Table12[[#This Row],[Female]]</f>
        <v>64</v>
      </c>
      <c r="J197" s="6">
        <v>135</v>
      </c>
      <c r="K197" s="6">
        <v>2</v>
      </c>
      <c r="L197" s="6" t="s">
        <v>3055</v>
      </c>
      <c r="M197" s="13">
        <v>43728</v>
      </c>
      <c r="N197" s="6" t="s">
        <v>3054</v>
      </c>
      <c r="O197" s="6" t="s">
        <v>3053</v>
      </c>
      <c r="P197" s="6" t="s">
        <v>3052</v>
      </c>
      <c r="Q197" s="5" t="s">
        <v>3051</v>
      </c>
    </row>
    <row r="198" spans="1:17" ht="15.5" x14ac:dyDescent="0.35">
      <c r="A198" s="7" t="s">
        <v>2168</v>
      </c>
      <c r="B198" s="6" t="s">
        <v>3023</v>
      </c>
      <c r="C198" s="6" t="s">
        <v>3021</v>
      </c>
      <c r="D198" s="6" t="s">
        <v>3050</v>
      </c>
      <c r="E198" s="6" t="s">
        <v>3021</v>
      </c>
      <c r="F198" s="6" t="s">
        <v>6</v>
      </c>
      <c r="G198" s="6">
        <v>25</v>
      </c>
      <c r="H198" s="6">
        <v>16</v>
      </c>
      <c r="I198" s="6">
        <f>Table12[[#This Row],[Male]]+Table12[[#This Row],[Female]]</f>
        <v>41</v>
      </c>
      <c r="J198" s="6">
        <v>136.5</v>
      </c>
      <c r="K198" s="6">
        <v>3</v>
      </c>
      <c r="L198" s="6" t="s">
        <v>3049</v>
      </c>
      <c r="M198" s="13">
        <v>43815</v>
      </c>
      <c r="N198" s="6" t="s">
        <v>3048</v>
      </c>
      <c r="O198" s="6" t="s">
        <v>3047</v>
      </c>
      <c r="P198" s="6" t="s">
        <v>3046</v>
      </c>
      <c r="Q198" s="5" t="s">
        <v>3045</v>
      </c>
    </row>
    <row r="199" spans="1:17" ht="15.5" x14ac:dyDescent="0.35">
      <c r="A199" s="7" t="s">
        <v>2168</v>
      </c>
      <c r="B199" s="6" t="s">
        <v>3023</v>
      </c>
      <c r="C199" s="6" t="s">
        <v>3021</v>
      </c>
      <c r="D199" s="6" t="s">
        <v>2541</v>
      </c>
      <c r="E199" s="6" t="s">
        <v>3021</v>
      </c>
      <c r="F199" s="6" t="s">
        <v>6</v>
      </c>
      <c r="G199" s="6">
        <v>26</v>
      </c>
      <c r="H199" s="6">
        <v>14</v>
      </c>
      <c r="I199" s="6">
        <f>Table12[[#This Row],[Male]]+Table12[[#This Row],[Female]]</f>
        <v>40</v>
      </c>
      <c r="J199" s="6">
        <v>100.1</v>
      </c>
      <c r="K199" s="6">
        <v>3</v>
      </c>
      <c r="L199" s="6" t="s">
        <v>3044</v>
      </c>
      <c r="M199" s="13">
        <v>43728</v>
      </c>
      <c r="N199" s="6" t="s">
        <v>3043</v>
      </c>
      <c r="O199" s="6" t="s">
        <v>3042</v>
      </c>
      <c r="P199" s="6" t="s">
        <v>3041</v>
      </c>
      <c r="Q199" s="5" t="s">
        <v>3040</v>
      </c>
    </row>
    <row r="200" spans="1:17" ht="15.5" x14ac:dyDescent="0.35">
      <c r="A200" s="7" t="s">
        <v>2168</v>
      </c>
      <c r="B200" s="6" t="s">
        <v>3023</v>
      </c>
      <c r="C200" s="6" t="s">
        <v>3021</v>
      </c>
      <c r="D200" s="6" t="s">
        <v>2289</v>
      </c>
      <c r="E200" s="6" t="s">
        <v>3021</v>
      </c>
      <c r="F200" s="6" t="s">
        <v>6</v>
      </c>
      <c r="G200" s="6">
        <v>38</v>
      </c>
      <c r="H200" s="6">
        <v>12</v>
      </c>
      <c r="I200" s="6">
        <f>Table12[[#This Row],[Male]]+Table12[[#This Row],[Female]]</f>
        <v>50</v>
      </c>
      <c r="J200" s="6">
        <v>112.2</v>
      </c>
      <c r="K200" s="6">
        <v>2</v>
      </c>
      <c r="L200" s="6" t="s">
        <v>3039</v>
      </c>
      <c r="M200" s="13">
        <v>43728</v>
      </c>
      <c r="N200" s="6" t="s">
        <v>3038</v>
      </c>
      <c r="O200" s="6" t="s">
        <v>3037</v>
      </c>
      <c r="P200" s="6" t="s">
        <v>3036</v>
      </c>
      <c r="Q200" s="5" t="s">
        <v>3035</v>
      </c>
    </row>
    <row r="201" spans="1:17" ht="15.5" x14ac:dyDescent="0.35">
      <c r="A201" s="7" t="s">
        <v>2168</v>
      </c>
      <c r="B201" s="6" t="s">
        <v>3023</v>
      </c>
      <c r="C201" s="6" t="s">
        <v>3021</v>
      </c>
      <c r="D201" s="6" t="s">
        <v>3034</v>
      </c>
      <c r="E201" s="6" t="s">
        <v>3021</v>
      </c>
      <c r="F201" s="6" t="s">
        <v>6</v>
      </c>
      <c r="G201" s="6">
        <v>38</v>
      </c>
      <c r="H201" s="6">
        <v>18</v>
      </c>
      <c r="I201" s="6">
        <f>Table12[[#This Row],[Male]]+Table12[[#This Row],[Female]]</f>
        <v>56</v>
      </c>
      <c r="J201" s="6">
        <v>127.9</v>
      </c>
      <c r="K201" s="6">
        <v>2</v>
      </c>
      <c r="L201" s="6" t="s">
        <v>3033</v>
      </c>
      <c r="M201" s="13">
        <v>43728</v>
      </c>
      <c r="N201" s="6" t="s">
        <v>3032</v>
      </c>
      <c r="O201" s="6" t="s">
        <v>3031</v>
      </c>
      <c r="P201" s="6" t="s">
        <v>3030</v>
      </c>
      <c r="Q201" s="5" t="s">
        <v>3029</v>
      </c>
    </row>
    <row r="202" spans="1:17" ht="15.5" x14ac:dyDescent="0.35">
      <c r="A202" s="7" t="s">
        <v>2168</v>
      </c>
      <c r="B202" s="6" t="s">
        <v>3023</v>
      </c>
      <c r="C202" s="6" t="s">
        <v>3021</v>
      </c>
      <c r="D202" s="6" t="s">
        <v>2186</v>
      </c>
      <c r="E202" s="6" t="s">
        <v>3021</v>
      </c>
      <c r="F202" s="6" t="s">
        <v>6</v>
      </c>
      <c r="G202" s="6">
        <v>34</v>
      </c>
      <c r="H202" s="6">
        <v>11</v>
      </c>
      <c r="I202" s="6">
        <f>Table12[[#This Row],[Male]]+Table12[[#This Row],[Female]]</f>
        <v>45</v>
      </c>
      <c r="J202" s="6">
        <v>132.19999999999999</v>
      </c>
      <c r="K202" s="6">
        <v>3</v>
      </c>
      <c r="L202" s="6" t="s">
        <v>3028</v>
      </c>
      <c r="M202" s="13">
        <v>43728</v>
      </c>
      <c r="N202" s="6" t="s">
        <v>3027</v>
      </c>
      <c r="O202" s="6" t="s">
        <v>3026</v>
      </c>
      <c r="P202" s="6" t="s">
        <v>3025</v>
      </c>
      <c r="Q202" s="5" t="s">
        <v>3024</v>
      </c>
    </row>
    <row r="203" spans="1:17" ht="15.5" x14ac:dyDescent="0.35">
      <c r="A203" s="7" t="s">
        <v>2168</v>
      </c>
      <c r="B203" s="6" t="s">
        <v>3023</v>
      </c>
      <c r="C203" s="6" t="s">
        <v>3021</v>
      </c>
      <c r="D203" s="6" t="s">
        <v>3022</v>
      </c>
      <c r="E203" s="6" t="s">
        <v>3021</v>
      </c>
      <c r="F203" s="6" t="s">
        <v>6</v>
      </c>
      <c r="G203" s="6">
        <v>32</v>
      </c>
      <c r="H203" s="6">
        <v>17</v>
      </c>
      <c r="I203" s="6">
        <f>Table12[[#This Row],[Male]]+Table12[[#This Row],[Female]]</f>
        <v>49</v>
      </c>
      <c r="J203" s="6">
        <v>126.4</v>
      </c>
      <c r="K203" s="6">
        <v>3</v>
      </c>
      <c r="L203" s="6" t="s">
        <v>3020</v>
      </c>
      <c r="M203" s="13">
        <v>43728</v>
      </c>
      <c r="N203" s="6" t="s">
        <v>3019</v>
      </c>
      <c r="O203" s="6" t="s">
        <v>3018</v>
      </c>
      <c r="P203" s="6" t="s">
        <v>3017</v>
      </c>
      <c r="Q203" s="5" t="s">
        <v>3016</v>
      </c>
    </row>
    <row r="204" spans="1:17" ht="15.5" x14ac:dyDescent="0.35">
      <c r="A204" s="7" t="s">
        <v>2168</v>
      </c>
      <c r="B204" s="6" t="s">
        <v>2966</v>
      </c>
      <c r="C204" s="6" t="s">
        <v>2964</v>
      </c>
      <c r="D204" s="6" t="s">
        <v>3015</v>
      </c>
      <c r="E204" s="6" t="s">
        <v>3014</v>
      </c>
      <c r="F204" s="6" t="s">
        <v>6</v>
      </c>
      <c r="G204" s="6">
        <v>70</v>
      </c>
      <c r="H204" s="6">
        <v>27</v>
      </c>
      <c r="I204" s="6">
        <f>Table12[[#This Row],[Male]]+Table12[[#This Row],[Female]]</f>
        <v>97</v>
      </c>
      <c r="J204" s="6">
        <v>150</v>
      </c>
      <c r="K204" s="6">
        <v>2</v>
      </c>
      <c r="L204" s="6" t="s">
        <v>3013</v>
      </c>
      <c r="M204" s="14" t="s">
        <v>3005</v>
      </c>
      <c r="N204" s="6" t="s">
        <v>3012</v>
      </c>
      <c r="O204" s="6" t="s">
        <v>3011</v>
      </c>
      <c r="P204" s="6" t="s">
        <v>3010</v>
      </c>
      <c r="Q204" s="5" t="s">
        <v>3009</v>
      </c>
    </row>
    <row r="205" spans="1:17" ht="15.5" x14ac:dyDescent="0.35">
      <c r="A205" s="7" t="s">
        <v>2168</v>
      </c>
      <c r="B205" s="6" t="s">
        <v>2966</v>
      </c>
      <c r="C205" s="6" t="s">
        <v>2964</v>
      </c>
      <c r="D205" s="6" t="s">
        <v>3008</v>
      </c>
      <c r="E205" s="6" t="s">
        <v>3007</v>
      </c>
      <c r="F205" s="6" t="s">
        <v>6</v>
      </c>
      <c r="G205" s="6">
        <v>73</v>
      </c>
      <c r="H205" s="6">
        <v>37</v>
      </c>
      <c r="I205" s="6">
        <f>Table12[[#This Row],[Male]]+Table12[[#This Row],[Female]]</f>
        <v>110</v>
      </c>
      <c r="J205" s="6">
        <v>165</v>
      </c>
      <c r="K205" s="6">
        <v>2</v>
      </c>
      <c r="L205" s="6" t="s">
        <v>3006</v>
      </c>
      <c r="M205" s="14" t="s">
        <v>3005</v>
      </c>
      <c r="N205" s="6" t="s">
        <v>3004</v>
      </c>
      <c r="O205" s="6" t="s">
        <v>3003</v>
      </c>
      <c r="P205" s="6" t="s">
        <v>3002</v>
      </c>
      <c r="Q205" s="5" t="s">
        <v>3001</v>
      </c>
    </row>
    <row r="206" spans="1:17" ht="15.5" x14ac:dyDescent="0.35">
      <c r="A206" s="7" t="s">
        <v>2168</v>
      </c>
      <c r="B206" s="6" t="s">
        <v>2966</v>
      </c>
      <c r="C206" s="6" t="s">
        <v>2964</v>
      </c>
      <c r="D206" s="6" t="s">
        <v>3000</v>
      </c>
      <c r="E206" s="6" t="s">
        <v>2999</v>
      </c>
      <c r="F206" s="6" t="s">
        <v>6</v>
      </c>
      <c r="G206" s="6">
        <v>94</v>
      </c>
      <c r="H206" s="6">
        <v>26</v>
      </c>
      <c r="I206" s="6">
        <f>Table12[[#This Row],[Male]]+Table12[[#This Row],[Female]]</f>
        <v>120</v>
      </c>
      <c r="J206" s="6">
        <v>298</v>
      </c>
      <c r="K206" s="6">
        <v>2</v>
      </c>
      <c r="L206" s="6" t="s">
        <v>2998</v>
      </c>
      <c r="M206" s="13">
        <v>43718</v>
      </c>
      <c r="N206" s="6" t="s">
        <v>2997</v>
      </c>
      <c r="O206" s="6" t="s">
        <v>2996</v>
      </c>
      <c r="P206" s="6" t="s">
        <v>2995</v>
      </c>
      <c r="Q206" s="5" t="s">
        <v>2994</v>
      </c>
    </row>
    <row r="207" spans="1:17" ht="15.5" x14ac:dyDescent="0.35">
      <c r="A207" s="7" t="s">
        <v>2168</v>
      </c>
      <c r="B207" s="6" t="s">
        <v>2966</v>
      </c>
      <c r="C207" s="6" t="s">
        <v>2964</v>
      </c>
      <c r="D207" s="6" t="s">
        <v>2993</v>
      </c>
      <c r="E207" s="6" t="s">
        <v>2992</v>
      </c>
      <c r="F207" s="6" t="s">
        <v>6</v>
      </c>
      <c r="G207" s="6">
        <v>79</v>
      </c>
      <c r="H207" s="6">
        <v>41</v>
      </c>
      <c r="I207" s="6">
        <f>Table12[[#This Row],[Male]]+Table12[[#This Row],[Female]]</f>
        <v>120</v>
      </c>
      <c r="J207" s="6">
        <v>280</v>
      </c>
      <c r="K207" s="6">
        <v>2</v>
      </c>
      <c r="L207" s="6" t="s">
        <v>2991</v>
      </c>
      <c r="M207" s="14" t="s">
        <v>1214</v>
      </c>
      <c r="N207" s="6" t="s">
        <v>2990</v>
      </c>
      <c r="O207" s="6" t="s">
        <v>2989</v>
      </c>
      <c r="P207" s="6" t="s">
        <v>2988</v>
      </c>
      <c r="Q207" s="5" t="s">
        <v>2987</v>
      </c>
    </row>
    <row r="208" spans="1:17" ht="15.5" x14ac:dyDescent="0.35">
      <c r="A208" s="7" t="s">
        <v>2168</v>
      </c>
      <c r="B208" s="6" t="s">
        <v>2966</v>
      </c>
      <c r="C208" s="6" t="s">
        <v>2964</v>
      </c>
      <c r="D208" s="6" t="s">
        <v>2986</v>
      </c>
      <c r="E208" s="6" t="s">
        <v>2979</v>
      </c>
      <c r="F208" s="6" t="s">
        <v>6</v>
      </c>
      <c r="G208" s="6">
        <v>100</v>
      </c>
      <c r="H208" s="6">
        <v>0</v>
      </c>
      <c r="I208" s="6">
        <f>Table12[[#This Row],[Male]]+Table12[[#This Row],[Female]]</f>
        <v>100</v>
      </c>
      <c r="J208" s="6">
        <v>150</v>
      </c>
      <c r="K208" s="6">
        <v>2</v>
      </c>
      <c r="L208" s="6" t="s">
        <v>2985</v>
      </c>
      <c r="M208" s="14" t="s">
        <v>2962</v>
      </c>
      <c r="N208" s="6" t="s">
        <v>2984</v>
      </c>
      <c r="O208" s="6" t="s">
        <v>2983</v>
      </c>
      <c r="P208" s="6" t="s">
        <v>2982</v>
      </c>
      <c r="Q208" s="5" t="s">
        <v>2981</v>
      </c>
    </row>
    <row r="209" spans="1:17" ht="15.5" x14ac:dyDescent="0.35">
      <c r="A209" s="7" t="s">
        <v>2168</v>
      </c>
      <c r="B209" s="6" t="s">
        <v>2966</v>
      </c>
      <c r="C209" s="6" t="s">
        <v>2964</v>
      </c>
      <c r="D209" s="6" t="s">
        <v>2980</v>
      </c>
      <c r="E209" s="6" t="s">
        <v>2979</v>
      </c>
      <c r="F209" s="6" t="s">
        <v>6</v>
      </c>
      <c r="G209" s="6">
        <v>0</v>
      </c>
      <c r="H209" s="6">
        <v>60</v>
      </c>
      <c r="I209" s="6">
        <f>Table12[[#This Row],[Male]]+Table12[[#This Row],[Female]]</f>
        <v>60</v>
      </c>
      <c r="J209" s="6">
        <v>100</v>
      </c>
      <c r="K209" s="6">
        <v>2</v>
      </c>
      <c r="L209" s="6" t="s">
        <v>2978</v>
      </c>
      <c r="M209" s="14" t="s">
        <v>2977</v>
      </c>
      <c r="N209" s="6" t="s">
        <v>2976</v>
      </c>
      <c r="O209" s="6" t="s">
        <v>2975</v>
      </c>
      <c r="P209" s="6" t="s">
        <v>2974</v>
      </c>
      <c r="Q209" s="5" t="s">
        <v>2973</v>
      </c>
    </row>
    <row r="210" spans="1:17" ht="15.5" x14ac:dyDescent="0.35">
      <c r="A210" s="7" t="s">
        <v>2168</v>
      </c>
      <c r="B210" s="6" t="s">
        <v>2966</v>
      </c>
      <c r="C210" s="6" t="s">
        <v>2964</v>
      </c>
      <c r="D210" s="6" t="s">
        <v>2972</v>
      </c>
      <c r="E210" s="6" t="s">
        <v>2964</v>
      </c>
      <c r="F210" s="6" t="s">
        <v>6</v>
      </c>
      <c r="G210" s="6">
        <v>0</v>
      </c>
      <c r="H210" s="6">
        <v>90</v>
      </c>
      <c r="I210" s="6">
        <f>Table12[[#This Row],[Male]]+Table12[[#This Row],[Female]]</f>
        <v>90</v>
      </c>
      <c r="J210" s="6">
        <v>184</v>
      </c>
      <c r="K210" s="6">
        <v>2</v>
      </c>
      <c r="L210" s="6" t="s">
        <v>2971</v>
      </c>
      <c r="M210" s="14" t="s">
        <v>1214</v>
      </c>
      <c r="N210" s="6" t="s">
        <v>2970</v>
      </c>
      <c r="O210" s="6" t="s">
        <v>2969</v>
      </c>
      <c r="P210" s="6" t="s">
        <v>2968</v>
      </c>
      <c r="Q210" s="5" t="s">
        <v>2967</v>
      </c>
    </row>
    <row r="211" spans="1:17" ht="15.5" x14ac:dyDescent="0.35">
      <c r="A211" s="7" t="s">
        <v>2168</v>
      </c>
      <c r="B211" s="6" t="s">
        <v>2966</v>
      </c>
      <c r="C211" s="6" t="s">
        <v>2964</v>
      </c>
      <c r="D211" s="6" t="s">
        <v>2965</v>
      </c>
      <c r="E211" s="6" t="s">
        <v>2964</v>
      </c>
      <c r="F211" s="6" t="s">
        <v>6</v>
      </c>
      <c r="G211" s="6">
        <v>120</v>
      </c>
      <c r="H211" s="6">
        <v>0</v>
      </c>
      <c r="I211" s="6">
        <f>Table12[[#This Row],[Male]]+Table12[[#This Row],[Female]]</f>
        <v>120</v>
      </c>
      <c r="J211" s="6">
        <v>250</v>
      </c>
      <c r="K211" s="6">
        <v>2</v>
      </c>
      <c r="L211" s="6" t="s">
        <v>2963</v>
      </c>
      <c r="M211" s="14" t="s">
        <v>2962</v>
      </c>
      <c r="N211" s="6" t="s">
        <v>2961</v>
      </c>
      <c r="O211" s="6" t="s">
        <v>2960</v>
      </c>
      <c r="P211" s="6" t="s">
        <v>2959</v>
      </c>
      <c r="Q211" s="5" t="s">
        <v>2958</v>
      </c>
    </row>
    <row r="212" spans="1:17" ht="15.5" x14ac:dyDescent="0.35">
      <c r="A212" s="7" t="s">
        <v>2168</v>
      </c>
      <c r="B212" s="6" t="s">
        <v>2890</v>
      </c>
      <c r="C212" s="6" t="s">
        <v>2889</v>
      </c>
      <c r="D212" s="6" t="s">
        <v>2957</v>
      </c>
      <c r="E212" s="6" t="s">
        <v>2956</v>
      </c>
      <c r="F212" s="6" t="s">
        <v>6</v>
      </c>
      <c r="G212" s="6">
        <v>69</v>
      </c>
      <c r="H212" s="6">
        <v>15</v>
      </c>
      <c r="I212" s="6">
        <f>Table12[[#This Row],[Male]]+Table12[[#This Row],[Female]]</f>
        <v>84</v>
      </c>
      <c r="J212" s="6">
        <v>187.45</v>
      </c>
      <c r="K212" s="6">
        <v>2</v>
      </c>
      <c r="L212" s="6" t="s">
        <v>2955</v>
      </c>
      <c r="M212" s="14" t="s">
        <v>2954</v>
      </c>
      <c r="N212" s="6" t="s">
        <v>2953</v>
      </c>
      <c r="O212" s="6" t="s">
        <v>2952</v>
      </c>
      <c r="P212" s="6" t="s">
        <v>2951</v>
      </c>
      <c r="Q212" s="5" t="s">
        <v>2950</v>
      </c>
    </row>
    <row r="213" spans="1:17" ht="15.5" x14ac:dyDescent="0.35">
      <c r="A213" s="7" t="s">
        <v>2168</v>
      </c>
      <c r="B213" s="6" t="s">
        <v>2890</v>
      </c>
      <c r="C213" s="6" t="s">
        <v>2889</v>
      </c>
      <c r="D213" s="6" t="s">
        <v>2949</v>
      </c>
      <c r="E213" s="6" t="s">
        <v>2948</v>
      </c>
      <c r="F213" s="6" t="s">
        <v>6</v>
      </c>
      <c r="G213" s="6">
        <v>49</v>
      </c>
      <c r="H213" s="6">
        <v>7</v>
      </c>
      <c r="I213" s="6">
        <f>Table12[[#This Row],[Male]]+Table12[[#This Row],[Female]]</f>
        <v>56</v>
      </c>
      <c r="J213" s="6">
        <v>273.27</v>
      </c>
      <c r="K213" s="6">
        <v>5</v>
      </c>
      <c r="L213" s="6" t="s">
        <v>2947</v>
      </c>
      <c r="M213" s="14" t="s">
        <v>2946</v>
      </c>
      <c r="N213" s="6" t="s">
        <v>2945</v>
      </c>
      <c r="O213" s="6" t="s">
        <v>2944</v>
      </c>
      <c r="P213" s="6" t="s">
        <v>2943</v>
      </c>
      <c r="Q213" s="5" t="s">
        <v>2942</v>
      </c>
    </row>
    <row r="214" spans="1:17" ht="15.5" x14ac:dyDescent="0.35">
      <c r="A214" s="7" t="s">
        <v>2168</v>
      </c>
      <c r="B214" s="6" t="s">
        <v>2890</v>
      </c>
      <c r="C214" s="6" t="s">
        <v>2889</v>
      </c>
      <c r="D214" s="6" t="s">
        <v>2941</v>
      </c>
      <c r="E214" s="6" t="s">
        <v>2887</v>
      </c>
      <c r="F214" s="6" t="s">
        <v>6</v>
      </c>
      <c r="G214" s="6">
        <v>31</v>
      </c>
      <c r="H214" s="6">
        <v>9</v>
      </c>
      <c r="I214" s="6">
        <f>Table12[[#This Row],[Male]]+Table12[[#This Row],[Female]]</f>
        <v>40</v>
      </c>
      <c r="J214" s="6">
        <v>214.67</v>
      </c>
      <c r="K214" s="6">
        <v>5</v>
      </c>
      <c r="L214" s="6" t="s">
        <v>2940</v>
      </c>
      <c r="M214" s="14" t="s">
        <v>2924</v>
      </c>
      <c r="N214" s="6" t="s">
        <v>2939</v>
      </c>
      <c r="O214" s="6" t="s">
        <v>2938</v>
      </c>
      <c r="P214" s="6" t="s">
        <v>2937</v>
      </c>
      <c r="Q214" s="5" t="s">
        <v>2936</v>
      </c>
    </row>
    <row r="215" spans="1:17" ht="15.5" x14ac:dyDescent="0.35">
      <c r="A215" s="7" t="s">
        <v>2168</v>
      </c>
      <c r="B215" s="6" t="s">
        <v>2890</v>
      </c>
      <c r="C215" s="6" t="s">
        <v>2889</v>
      </c>
      <c r="D215" s="6" t="s">
        <v>2935</v>
      </c>
      <c r="E215" s="6" t="s">
        <v>2934</v>
      </c>
      <c r="F215" s="6" t="s">
        <v>6</v>
      </c>
      <c r="G215" s="6">
        <v>33</v>
      </c>
      <c r="H215" s="6">
        <v>25</v>
      </c>
      <c r="I215" s="6">
        <f>Table12[[#This Row],[Male]]+Table12[[#This Row],[Female]]</f>
        <v>58</v>
      </c>
      <c r="J215" s="6">
        <v>189.45</v>
      </c>
      <c r="K215" s="6">
        <v>3</v>
      </c>
      <c r="L215" s="6" t="s">
        <v>2933</v>
      </c>
      <c r="M215" s="14" t="s">
        <v>2932</v>
      </c>
      <c r="N215" s="6" t="s">
        <v>2931</v>
      </c>
      <c r="O215" s="6" t="s">
        <v>2930</v>
      </c>
      <c r="P215" s="6" t="s">
        <v>2929</v>
      </c>
      <c r="Q215" s="5" t="s">
        <v>2928</v>
      </c>
    </row>
    <row r="216" spans="1:17" ht="15.5" x14ac:dyDescent="0.35">
      <c r="A216" s="7" t="s">
        <v>2168</v>
      </c>
      <c r="B216" s="6" t="s">
        <v>2890</v>
      </c>
      <c r="C216" s="6" t="s">
        <v>2889</v>
      </c>
      <c r="D216" s="6" t="s">
        <v>2927</v>
      </c>
      <c r="E216" s="6" t="s">
        <v>2926</v>
      </c>
      <c r="F216" s="6" t="s">
        <v>6</v>
      </c>
      <c r="G216" s="6">
        <v>43</v>
      </c>
      <c r="H216" s="6">
        <v>17</v>
      </c>
      <c r="I216" s="6">
        <f>Table12[[#This Row],[Male]]+Table12[[#This Row],[Female]]</f>
        <v>60</v>
      </c>
      <c r="J216" s="6">
        <v>176.45</v>
      </c>
      <c r="K216" s="6">
        <v>3</v>
      </c>
      <c r="L216" s="6" t="s">
        <v>2925</v>
      </c>
      <c r="M216" s="14" t="s">
        <v>2924</v>
      </c>
      <c r="N216" s="6" t="s">
        <v>2923</v>
      </c>
      <c r="O216" s="6" t="s">
        <v>2922</v>
      </c>
      <c r="P216" s="6" t="s">
        <v>2921</v>
      </c>
      <c r="Q216" s="5" t="s">
        <v>2920</v>
      </c>
    </row>
    <row r="217" spans="1:17" ht="15.5" x14ac:dyDescent="0.35">
      <c r="A217" s="7" t="s">
        <v>2168</v>
      </c>
      <c r="B217" s="6" t="s">
        <v>2890</v>
      </c>
      <c r="C217" s="6" t="s">
        <v>2889</v>
      </c>
      <c r="D217" s="6" t="s">
        <v>2919</v>
      </c>
      <c r="E217" s="6" t="s">
        <v>2918</v>
      </c>
      <c r="F217" s="6" t="s">
        <v>6</v>
      </c>
      <c r="G217" s="6">
        <v>62</v>
      </c>
      <c r="H217" s="6">
        <v>48</v>
      </c>
      <c r="I217" s="6">
        <f>Table12[[#This Row],[Male]]+Table12[[#This Row],[Female]]</f>
        <v>110</v>
      </c>
      <c r="J217" s="6">
        <v>215.89</v>
      </c>
      <c r="K217" s="6">
        <v>2</v>
      </c>
      <c r="L217" s="6" t="s">
        <v>2917</v>
      </c>
      <c r="M217" s="14" t="s">
        <v>2916</v>
      </c>
      <c r="N217" s="6" t="s">
        <v>2915</v>
      </c>
      <c r="O217" s="6" t="s">
        <v>2914</v>
      </c>
      <c r="P217" s="6" t="s">
        <v>2913</v>
      </c>
      <c r="Q217" s="5" t="s">
        <v>2912</v>
      </c>
    </row>
    <row r="218" spans="1:17" ht="124" x14ac:dyDescent="0.35">
      <c r="A218" s="7" t="s">
        <v>2168</v>
      </c>
      <c r="B218" s="6" t="s">
        <v>2890</v>
      </c>
      <c r="C218" s="6" t="s">
        <v>2889</v>
      </c>
      <c r="D218" s="15" t="s">
        <v>2911</v>
      </c>
      <c r="E218" s="6" t="s">
        <v>2910</v>
      </c>
      <c r="F218" s="6" t="s">
        <v>6</v>
      </c>
      <c r="G218" s="6">
        <v>115</v>
      </c>
      <c r="H218" s="6">
        <v>90</v>
      </c>
      <c r="I218" s="6">
        <f>Table12[[#This Row],[Male]]+Table12[[#This Row],[Female]]</f>
        <v>205</v>
      </c>
      <c r="J218" s="6">
        <v>624.26</v>
      </c>
      <c r="K218" s="6">
        <v>3</v>
      </c>
      <c r="L218" s="6" t="s">
        <v>2909</v>
      </c>
      <c r="M218" s="14" t="s">
        <v>2908</v>
      </c>
      <c r="N218" s="6" t="s">
        <v>2907</v>
      </c>
      <c r="O218" s="6" t="s">
        <v>2906</v>
      </c>
      <c r="P218" s="6" t="s">
        <v>2905</v>
      </c>
      <c r="Q218" s="5" t="s">
        <v>2904</v>
      </c>
    </row>
    <row r="219" spans="1:17" ht="15.5" x14ac:dyDescent="0.35">
      <c r="A219" s="7" t="s">
        <v>2168</v>
      </c>
      <c r="B219" s="6" t="s">
        <v>2890</v>
      </c>
      <c r="C219" s="6" t="s">
        <v>2889</v>
      </c>
      <c r="D219" s="6" t="s">
        <v>2903</v>
      </c>
      <c r="E219" s="6" t="s">
        <v>297</v>
      </c>
      <c r="F219" s="6" t="s">
        <v>6</v>
      </c>
      <c r="G219" s="6">
        <v>27</v>
      </c>
      <c r="H219" s="6">
        <v>13</v>
      </c>
      <c r="I219" s="6">
        <f>Table12[[#This Row],[Male]]+Table12[[#This Row],[Female]]</f>
        <v>40</v>
      </c>
      <c r="J219" s="6">
        <v>105.43</v>
      </c>
      <c r="K219" s="6">
        <v>3</v>
      </c>
      <c r="L219" s="6" t="s">
        <v>521</v>
      </c>
      <c r="M219" s="14" t="s">
        <v>2902</v>
      </c>
      <c r="N219" s="6" t="s">
        <v>2901</v>
      </c>
      <c r="O219" s="6" t="s">
        <v>2900</v>
      </c>
      <c r="P219" s="6" t="s">
        <v>2799</v>
      </c>
      <c r="Q219" s="5" t="s">
        <v>2899</v>
      </c>
    </row>
    <row r="220" spans="1:17" ht="15.5" x14ac:dyDescent="0.35">
      <c r="A220" s="7" t="s">
        <v>2168</v>
      </c>
      <c r="B220" s="6" t="s">
        <v>2890</v>
      </c>
      <c r="C220" s="6" t="s">
        <v>2889</v>
      </c>
      <c r="D220" s="6" t="s">
        <v>2898</v>
      </c>
      <c r="E220" s="6" t="s">
        <v>2897</v>
      </c>
      <c r="F220" s="6" t="s">
        <v>6</v>
      </c>
      <c r="G220" s="6">
        <v>45</v>
      </c>
      <c r="H220" s="6">
        <v>7</v>
      </c>
      <c r="I220" s="6">
        <f>Table12[[#This Row],[Male]]+Table12[[#This Row],[Female]]</f>
        <v>52</v>
      </c>
      <c r="J220" s="6">
        <v>208.34</v>
      </c>
      <c r="K220" s="6">
        <v>4</v>
      </c>
      <c r="L220" s="6" t="s">
        <v>2896</v>
      </c>
      <c r="M220" s="14" t="s">
        <v>2895</v>
      </c>
      <c r="N220" s="6" t="s">
        <v>2894</v>
      </c>
      <c r="O220" s="6" t="s">
        <v>2893</v>
      </c>
      <c r="P220" s="6" t="s">
        <v>2892</v>
      </c>
      <c r="Q220" s="5" t="s">
        <v>2891</v>
      </c>
    </row>
    <row r="221" spans="1:17" ht="15.5" x14ac:dyDescent="0.35">
      <c r="A221" s="7" t="s">
        <v>2168</v>
      </c>
      <c r="B221" s="6" t="s">
        <v>2890</v>
      </c>
      <c r="C221" s="6" t="s">
        <v>2889</v>
      </c>
      <c r="D221" s="6" t="s">
        <v>2888</v>
      </c>
      <c r="E221" s="6" t="s">
        <v>2887</v>
      </c>
      <c r="F221" s="6" t="s">
        <v>6</v>
      </c>
      <c r="G221" s="6">
        <v>27</v>
      </c>
      <c r="H221" s="6">
        <v>9</v>
      </c>
      <c r="I221" s="6">
        <f>Table12[[#This Row],[Male]]+Table12[[#This Row],[Female]]</f>
        <v>36</v>
      </c>
      <c r="J221" s="6">
        <v>125.6</v>
      </c>
      <c r="K221" s="6">
        <v>3</v>
      </c>
      <c r="L221" s="6" t="s">
        <v>2886</v>
      </c>
      <c r="M221" s="14" t="s">
        <v>2885</v>
      </c>
      <c r="N221" s="6" t="s">
        <v>2884</v>
      </c>
      <c r="O221" s="6" t="s">
        <v>2883</v>
      </c>
      <c r="P221" s="6" t="s">
        <v>2882</v>
      </c>
      <c r="Q221" s="5" t="s">
        <v>2881</v>
      </c>
    </row>
    <row r="222" spans="1:17" ht="15.5" x14ac:dyDescent="0.35">
      <c r="A222" s="7" t="s">
        <v>2168</v>
      </c>
      <c r="B222" s="6" t="s">
        <v>2820</v>
      </c>
      <c r="C222" s="6" t="s">
        <v>2819</v>
      </c>
      <c r="D222" s="6" t="s">
        <v>2811</v>
      </c>
      <c r="E222" s="6" t="s">
        <v>2817</v>
      </c>
      <c r="F222" s="6" t="s">
        <v>6</v>
      </c>
      <c r="G222" s="6">
        <v>38</v>
      </c>
      <c r="H222" s="6">
        <v>7</v>
      </c>
      <c r="I222" s="6">
        <f>Table12[[#This Row],[Male]]+Table12[[#This Row],[Female]]</f>
        <v>45</v>
      </c>
      <c r="J222" s="6">
        <v>90</v>
      </c>
      <c r="K222" s="6">
        <v>2</v>
      </c>
      <c r="L222" s="6" t="s">
        <v>2880</v>
      </c>
      <c r="M222" s="14" t="s">
        <v>1570</v>
      </c>
      <c r="N222" s="6" t="s">
        <v>2879</v>
      </c>
      <c r="O222" s="6" t="s">
        <v>2878</v>
      </c>
      <c r="P222" s="6" t="s">
        <v>2877</v>
      </c>
      <c r="Q222" s="5" t="s">
        <v>2876</v>
      </c>
    </row>
    <row r="223" spans="1:17" ht="15.5" x14ac:dyDescent="0.35">
      <c r="A223" s="7" t="s">
        <v>2168</v>
      </c>
      <c r="B223" s="6" t="s">
        <v>2820</v>
      </c>
      <c r="C223" s="6" t="s">
        <v>2819</v>
      </c>
      <c r="D223" s="6" t="s">
        <v>2875</v>
      </c>
      <c r="E223" s="6" t="s">
        <v>2874</v>
      </c>
      <c r="F223" s="6" t="s">
        <v>6</v>
      </c>
      <c r="G223" s="6">
        <v>38</v>
      </c>
      <c r="H223" s="6">
        <v>10</v>
      </c>
      <c r="I223" s="6">
        <f>Table12[[#This Row],[Male]]+Table12[[#This Row],[Female]]</f>
        <v>48</v>
      </c>
      <c r="J223" s="6">
        <v>96</v>
      </c>
      <c r="K223" s="6">
        <v>2</v>
      </c>
      <c r="L223" s="6" t="s">
        <v>2873</v>
      </c>
      <c r="M223" s="14" t="s">
        <v>1368</v>
      </c>
      <c r="N223" s="6" t="s">
        <v>2872</v>
      </c>
      <c r="O223" s="6" t="s">
        <v>2871</v>
      </c>
      <c r="P223" s="6" t="s">
        <v>2870</v>
      </c>
      <c r="Q223" s="5" t="s">
        <v>2869</v>
      </c>
    </row>
    <row r="224" spans="1:17" ht="15.5" x14ac:dyDescent="0.35">
      <c r="A224" s="7" t="s">
        <v>2168</v>
      </c>
      <c r="B224" s="6" t="s">
        <v>2820</v>
      </c>
      <c r="C224" s="6" t="s">
        <v>2819</v>
      </c>
      <c r="D224" s="6" t="s">
        <v>2868</v>
      </c>
      <c r="E224" s="6" t="s">
        <v>2868</v>
      </c>
      <c r="F224" s="6" t="s">
        <v>6</v>
      </c>
      <c r="G224" s="6">
        <v>55</v>
      </c>
      <c r="H224" s="6">
        <v>44</v>
      </c>
      <c r="I224" s="6">
        <f>Table12[[#This Row],[Male]]+Table12[[#This Row],[Female]]</f>
        <v>99</v>
      </c>
      <c r="J224" s="6">
        <v>198</v>
      </c>
      <c r="K224" s="6">
        <v>2</v>
      </c>
      <c r="L224" s="6" t="s">
        <v>2867</v>
      </c>
      <c r="M224" s="14" t="s">
        <v>2546</v>
      </c>
      <c r="N224" s="6" t="s">
        <v>2866</v>
      </c>
      <c r="O224" s="6" t="s">
        <v>2865</v>
      </c>
      <c r="P224" s="6" t="s">
        <v>2864</v>
      </c>
      <c r="Q224" s="5" t="s">
        <v>2863</v>
      </c>
    </row>
    <row r="225" spans="1:17" ht="15.5" x14ac:dyDescent="0.35">
      <c r="A225" s="7" t="s">
        <v>2168</v>
      </c>
      <c r="B225" s="6" t="s">
        <v>2820</v>
      </c>
      <c r="C225" s="6" t="s">
        <v>2819</v>
      </c>
      <c r="D225" s="6" t="s">
        <v>2862</v>
      </c>
      <c r="E225" s="6" t="s">
        <v>2817</v>
      </c>
      <c r="F225" s="6" t="s">
        <v>6</v>
      </c>
      <c r="G225" s="6">
        <v>66</v>
      </c>
      <c r="H225" s="6">
        <v>21</v>
      </c>
      <c r="I225" s="6">
        <f>Table12[[#This Row],[Male]]+Table12[[#This Row],[Female]]</f>
        <v>87</v>
      </c>
      <c r="J225" s="6">
        <v>174</v>
      </c>
      <c r="K225" s="6">
        <v>2</v>
      </c>
      <c r="L225" s="6" t="s">
        <v>2861</v>
      </c>
      <c r="M225" s="14" t="s">
        <v>1368</v>
      </c>
      <c r="N225" s="6" t="s">
        <v>2860</v>
      </c>
      <c r="O225" s="6" t="s">
        <v>2859</v>
      </c>
      <c r="P225" s="6" t="s">
        <v>2858</v>
      </c>
      <c r="Q225" s="5" t="s">
        <v>2857</v>
      </c>
    </row>
    <row r="226" spans="1:17" ht="15.5" x14ac:dyDescent="0.35">
      <c r="A226" s="7" t="s">
        <v>2168</v>
      </c>
      <c r="B226" s="6" t="s">
        <v>2820</v>
      </c>
      <c r="C226" s="6" t="s">
        <v>2819</v>
      </c>
      <c r="D226" s="6" t="s">
        <v>2289</v>
      </c>
      <c r="E226" s="6" t="s">
        <v>2856</v>
      </c>
      <c r="F226" s="6" t="s">
        <v>6</v>
      </c>
      <c r="G226" s="6">
        <v>90</v>
      </c>
      <c r="H226" s="6">
        <v>38</v>
      </c>
      <c r="I226" s="6">
        <f>Table12[[#This Row],[Male]]+Table12[[#This Row],[Female]]</f>
        <v>128</v>
      </c>
      <c r="J226" s="6">
        <v>206.99</v>
      </c>
      <c r="K226" s="6">
        <v>1.62</v>
      </c>
      <c r="L226" s="6" t="s">
        <v>2855</v>
      </c>
      <c r="M226" s="14" t="s">
        <v>2546</v>
      </c>
      <c r="N226" s="6" t="s">
        <v>2854</v>
      </c>
      <c r="O226" s="6" t="s">
        <v>2853</v>
      </c>
      <c r="P226" s="6" t="s">
        <v>2852</v>
      </c>
      <c r="Q226" s="5" t="s">
        <v>2851</v>
      </c>
    </row>
    <row r="227" spans="1:17" ht="15.5" x14ac:dyDescent="0.35">
      <c r="A227" s="7" t="s">
        <v>2168</v>
      </c>
      <c r="B227" s="6" t="s">
        <v>2820</v>
      </c>
      <c r="C227" s="6" t="s">
        <v>2819</v>
      </c>
      <c r="D227" s="6" t="s">
        <v>2850</v>
      </c>
      <c r="E227" s="6" t="s">
        <v>2849</v>
      </c>
      <c r="F227" s="6" t="s">
        <v>6</v>
      </c>
      <c r="G227" s="6">
        <v>99</v>
      </c>
      <c r="H227" s="6">
        <v>21</v>
      </c>
      <c r="I227" s="6">
        <f>Table12[[#This Row],[Male]]+Table12[[#This Row],[Female]]</f>
        <v>120</v>
      </c>
      <c r="J227" s="6">
        <v>246.2</v>
      </c>
      <c r="K227" s="6" t="s">
        <v>2848</v>
      </c>
      <c r="L227" s="6" t="s">
        <v>2847</v>
      </c>
      <c r="M227" s="14" t="s">
        <v>1889</v>
      </c>
      <c r="N227" s="6" t="s">
        <v>2846</v>
      </c>
      <c r="O227" s="6" t="s">
        <v>2845</v>
      </c>
      <c r="P227" s="6" t="s">
        <v>2844</v>
      </c>
      <c r="Q227" s="5" t="s">
        <v>2843</v>
      </c>
    </row>
    <row r="228" spans="1:17" ht="15.5" x14ac:dyDescent="0.35">
      <c r="A228" s="7" t="s">
        <v>2168</v>
      </c>
      <c r="B228" s="6" t="s">
        <v>2820</v>
      </c>
      <c r="C228" s="6" t="s">
        <v>2819</v>
      </c>
      <c r="D228" s="6" t="s">
        <v>2842</v>
      </c>
      <c r="E228" s="6" t="s">
        <v>2841</v>
      </c>
      <c r="F228" s="6" t="s">
        <v>6</v>
      </c>
      <c r="G228" s="6">
        <v>34</v>
      </c>
      <c r="H228" s="6">
        <v>7</v>
      </c>
      <c r="I228" s="6">
        <f>Table12[[#This Row],[Male]]+Table12[[#This Row],[Female]]</f>
        <v>41</v>
      </c>
      <c r="J228" s="6">
        <v>82</v>
      </c>
      <c r="K228" s="6">
        <v>2</v>
      </c>
      <c r="L228" s="6" t="s">
        <v>2840</v>
      </c>
      <c r="M228" s="14" t="s">
        <v>2839</v>
      </c>
      <c r="N228" s="6" t="s">
        <v>2838</v>
      </c>
      <c r="O228" s="6" t="s">
        <v>2837</v>
      </c>
      <c r="P228" s="6" t="s">
        <v>2836</v>
      </c>
      <c r="Q228" s="5" t="s">
        <v>2835</v>
      </c>
    </row>
    <row r="229" spans="1:17" ht="15.5" x14ac:dyDescent="0.35">
      <c r="A229" s="7" t="s">
        <v>2168</v>
      </c>
      <c r="B229" s="6" t="s">
        <v>2820</v>
      </c>
      <c r="C229" s="6" t="s">
        <v>2819</v>
      </c>
      <c r="D229" s="6" t="s">
        <v>2834</v>
      </c>
      <c r="E229" s="6" t="s">
        <v>2833</v>
      </c>
      <c r="F229" s="6" t="s">
        <v>6</v>
      </c>
      <c r="G229" s="6">
        <v>118</v>
      </c>
      <c r="H229" s="6">
        <v>45</v>
      </c>
      <c r="I229" s="6">
        <f>Table12[[#This Row],[Male]]+Table12[[#This Row],[Female]]</f>
        <v>163</v>
      </c>
      <c r="J229" s="6">
        <v>325</v>
      </c>
      <c r="K229" s="6">
        <v>2</v>
      </c>
      <c r="L229" s="6" t="s">
        <v>2832</v>
      </c>
      <c r="M229" s="14" t="s">
        <v>1889</v>
      </c>
      <c r="N229" s="6" t="s">
        <v>2831</v>
      </c>
      <c r="O229" s="6" t="s">
        <v>2830</v>
      </c>
      <c r="P229" s="6" t="s">
        <v>2829</v>
      </c>
      <c r="Q229" s="5" t="s">
        <v>2828</v>
      </c>
    </row>
    <row r="230" spans="1:17" ht="15.5" x14ac:dyDescent="0.35">
      <c r="A230" s="7" t="s">
        <v>2168</v>
      </c>
      <c r="B230" s="6" t="s">
        <v>2820</v>
      </c>
      <c r="C230" s="6" t="s">
        <v>2819</v>
      </c>
      <c r="D230" s="6" t="s">
        <v>2827</v>
      </c>
      <c r="E230" s="6" t="s">
        <v>2819</v>
      </c>
      <c r="F230" s="6" t="s">
        <v>6</v>
      </c>
      <c r="G230" s="6">
        <v>26</v>
      </c>
      <c r="H230" s="6">
        <v>12</v>
      </c>
      <c r="I230" s="6">
        <f>Table12[[#This Row],[Male]]+Table12[[#This Row],[Female]]</f>
        <v>38</v>
      </c>
      <c r="J230" s="6">
        <v>76</v>
      </c>
      <c r="K230" s="6">
        <v>2</v>
      </c>
      <c r="L230" s="6" t="s">
        <v>2826</v>
      </c>
      <c r="M230" s="14" t="s">
        <v>2825</v>
      </c>
      <c r="N230" s="6" t="s">
        <v>2824</v>
      </c>
      <c r="O230" s="6" t="s">
        <v>2823</v>
      </c>
      <c r="P230" s="6" t="s">
        <v>2822</v>
      </c>
      <c r="Q230" s="5" t="s">
        <v>2821</v>
      </c>
    </row>
    <row r="231" spans="1:17" ht="15.5" x14ac:dyDescent="0.35">
      <c r="A231" s="7" t="s">
        <v>2168</v>
      </c>
      <c r="B231" s="6" t="s">
        <v>2820</v>
      </c>
      <c r="C231" s="6" t="s">
        <v>2819</v>
      </c>
      <c r="D231" s="6" t="s">
        <v>2818</v>
      </c>
      <c r="E231" s="6" t="s">
        <v>2817</v>
      </c>
      <c r="F231" s="6" t="s">
        <v>6</v>
      </c>
      <c r="G231" s="6">
        <v>65</v>
      </c>
      <c r="H231" s="6">
        <v>33</v>
      </c>
      <c r="I231" s="6">
        <f>Table12[[#This Row],[Male]]+Table12[[#This Row],[Female]]</f>
        <v>98</v>
      </c>
      <c r="J231" s="6">
        <v>196</v>
      </c>
      <c r="K231" s="6">
        <v>2</v>
      </c>
      <c r="L231" s="6" t="s">
        <v>2816</v>
      </c>
      <c r="M231" s="14" t="s">
        <v>1889</v>
      </c>
      <c r="N231" s="6" t="s">
        <v>2815</v>
      </c>
      <c r="O231" s="6" t="s">
        <v>2814</v>
      </c>
      <c r="P231" s="6" t="s">
        <v>2813</v>
      </c>
      <c r="Q231" s="5" t="s">
        <v>2812</v>
      </c>
    </row>
    <row r="232" spans="1:17" ht="15.5" x14ac:dyDescent="0.35">
      <c r="A232" s="7" t="s">
        <v>2168</v>
      </c>
      <c r="B232" s="6" t="s">
        <v>2768</v>
      </c>
      <c r="C232" s="6" t="s">
        <v>2767</v>
      </c>
      <c r="D232" s="6" t="s">
        <v>2811</v>
      </c>
      <c r="E232" s="6" t="s">
        <v>2765</v>
      </c>
      <c r="F232" s="6" t="s">
        <v>6</v>
      </c>
      <c r="G232" s="6">
        <v>24</v>
      </c>
      <c r="H232" s="6">
        <v>19</v>
      </c>
      <c r="I232" s="6">
        <f>Table12[[#This Row],[Male]]+Table12[[#This Row],[Female]]</f>
        <v>43</v>
      </c>
      <c r="J232" s="6">
        <v>75.67</v>
      </c>
      <c r="K232" s="6">
        <v>2</v>
      </c>
      <c r="L232" s="6" t="s">
        <v>2810</v>
      </c>
      <c r="M232" s="13">
        <v>44502</v>
      </c>
      <c r="N232" s="6" t="s">
        <v>2809</v>
      </c>
      <c r="O232" s="6" t="s">
        <v>2803</v>
      </c>
      <c r="P232" s="6" t="s">
        <v>2808</v>
      </c>
      <c r="Q232" s="5" t="s">
        <v>2807</v>
      </c>
    </row>
    <row r="233" spans="1:17" ht="15.5" x14ac:dyDescent="0.35">
      <c r="A233" s="7" t="s">
        <v>2168</v>
      </c>
      <c r="B233" s="6" t="s">
        <v>2768</v>
      </c>
      <c r="C233" s="6" t="s">
        <v>2767</v>
      </c>
      <c r="D233" s="6" t="s">
        <v>2806</v>
      </c>
      <c r="E233" s="6" t="s">
        <v>2765</v>
      </c>
      <c r="F233" s="6" t="s">
        <v>6</v>
      </c>
      <c r="G233" s="6">
        <v>25</v>
      </c>
      <c r="H233" s="6">
        <v>20</v>
      </c>
      <c r="I233" s="6">
        <f>Table12[[#This Row],[Male]]+Table12[[#This Row],[Female]]</f>
        <v>45</v>
      </c>
      <c r="J233" s="6">
        <v>69.59</v>
      </c>
      <c r="K233" s="6">
        <v>2</v>
      </c>
      <c r="L233" s="6" t="s">
        <v>2805</v>
      </c>
      <c r="M233" s="13">
        <v>44483</v>
      </c>
      <c r="N233" s="6" t="s">
        <v>2804</v>
      </c>
      <c r="O233" s="6" t="s">
        <v>2803</v>
      </c>
      <c r="P233" s="6" t="s">
        <v>2802</v>
      </c>
      <c r="Q233" s="5" t="s">
        <v>2771</v>
      </c>
    </row>
    <row r="234" spans="1:17" ht="15.5" x14ac:dyDescent="0.35">
      <c r="A234" s="7" t="s">
        <v>2168</v>
      </c>
      <c r="B234" s="6" t="s">
        <v>2768</v>
      </c>
      <c r="C234" s="6" t="s">
        <v>2767</v>
      </c>
      <c r="D234" s="6" t="s">
        <v>2801</v>
      </c>
      <c r="E234" s="6" t="s">
        <v>2794</v>
      </c>
      <c r="F234" s="6" t="s">
        <v>6</v>
      </c>
      <c r="G234" s="6">
        <v>48</v>
      </c>
      <c r="H234" s="6">
        <v>22</v>
      </c>
      <c r="I234" s="6">
        <f>Table12[[#This Row],[Male]]+Table12[[#This Row],[Female]]</f>
        <v>70</v>
      </c>
      <c r="J234" s="6">
        <v>104.73</v>
      </c>
      <c r="K234" s="6">
        <v>1</v>
      </c>
      <c r="L234" s="6" t="s">
        <v>2800</v>
      </c>
      <c r="M234" s="13">
        <v>44119</v>
      </c>
      <c r="N234" s="6" t="s">
        <v>2799</v>
      </c>
      <c r="O234" s="6" t="s">
        <v>2798</v>
      </c>
      <c r="P234" s="6" t="s">
        <v>2797</v>
      </c>
      <c r="Q234" s="5" t="s">
        <v>2796</v>
      </c>
    </row>
    <row r="235" spans="1:17" ht="15.5" x14ac:dyDescent="0.35">
      <c r="A235" s="7" t="s">
        <v>2168</v>
      </c>
      <c r="B235" s="6" t="s">
        <v>2768</v>
      </c>
      <c r="C235" s="6" t="s">
        <v>2767</v>
      </c>
      <c r="D235" s="6" t="s">
        <v>2795</v>
      </c>
      <c r="E235" s="6" t="s">
        <v>2794</v>
      </c>
      <c r="F235" s="6" t="s">
        <v>6</v>
      </c>
      <c r="G235" s="6">
        <v>51</v>
      </c>
      <c r="H235" s="6">
        <v>33</v>
      </c>
      <c r="I235" s="6">
        <f>Table12[[#This Row],[Male]]+Table12[[#This Row],[Female]]</f>
        <v>84</v>
      </c>
      <c r="J235" s="6">
        <v>177.96</v>
      </c>
      <c r="K235" s="6">
        <v>2</v>
      </c>
      <c r="L235" s="6" t="s">
        <v>2793</v>
      </c>
      <c r="M235" s="13">
        <v>43716</v>
      </c>
      <c r="N235" s="6" t="s">
        <v>2792</v>
      </c>
      <c r="O235" s="6" t="s">
        <v>2791</v>
      </c>
      <c r="P235" s="6" t="s">
        <v>2790</v>
      </c>
      <c r="Q235" s="5" t="s">
        <v>2183</v>
      </c>
    </row>
    <row r="236" spans="1:17" ht="15.5" x14ac:dyDescent="0.35">
      <c r="A236" s="7" t="s">
        <v>2168</v>
      </c>
      <c r="B236" s="6" t="s">
        <v>2768</v>
      </c>
      <c r="C236" s="6" t="s">
        <v>2767</v>
      </c>
      <c r="D236" s="6" t="s">
        <v>2789</v>
      </c>
      <c r="E236" s="6" t="s">
        <v>2788</v>
      </c>
      <c r="F236" s="6" t="s">
        <v>6</v>
      </c>
      <c r="G236" s="6">
        <v>91</v>
      </c>
      <c r="H236" s="6">
        <v>46</v>
      </c>
      <c r="I236" s="6">
        <f>Table12[[#This Row],[Male]]+Table12[[#This Row],[Female]]</f>
        <v>137</v>
      </c>
      <c r="J236" s="6">
        <v>237.74</v>
      </c>
      <c r="K236" s="6">
        <v>2</v>
      </c>
      <c r="L236" s="6" t="s">
        <v>2787</v>
      </c>
      <c r="M236" s="14" t="s">
        <v>2786</v>
      </c>
      <c r="N236" s="6" t="s">
        <v>2785</v>
      </c>
      <c r="O236" s="6" t="s">
        <v>2784</v>
      </c>
      <c r="P236" s="6" t="s">
        <v>2783</v>
      </c>
      <c r="Q236" s="5" t="s">
        <v>2782</v>
      </c>
    </row>
    <row r="237" spans="1:17" ht="15.5" x14ac:dyDescent="0.35">
      <c r="A237" s="7" t="s">
        <v>2168</v>
      </c>
      <c r="B237" s="6" t="s">
        <v>2768</v>
      </c>
      <c r="C237" s="6" t="s">
        <v>2767</v>
      </c>
      <c r="D237" s="6" t="s">
        <v>2781</v>
      </c>
      <c r="E237" s="6" t="s">
        <v>2780</v>
      </c>
      <c r="F237" s="6" t="s">
        <v>6</v>
      </c>
      <c r="G237" s="6">
        <v>81</v>
      </c>
      <c r="H237" s="6">
        <v>14</v>
      </c>
      <c r="I237" s="6">
        <f>Table12[[#This Row],[Male]]+Table12[[#This Row],[Female]]</f>
        <v>95</v>
      </c>
      <c r="J237" s="6">
        <v>164.12</v>
      </c>
      <c r="K237" s="6">
        <v>2</v>
      </c>
      <c r="L237" s="6" t="s">
        <v>2779</v>
      </c>
      <c r="M237" s="13">
        <v>43706</v>
      </c>
      <c r="N237" s="6" t="s">
        <v>2778</v>
      </c>
      <c r="O237" s="6" t="s">
        <v>2777</v>
      </c>
      <c r="P237" s="6" t="s">
        <v>2776</v>
      </c>
      <c r="Q237" s="5" t="s">
        <v>2775</v>
      </c>
    </row>
    <row r="238" spans="1:17" ht="15.5" x14ac:dyDescent="0.35">
      <c r="A238" s="7" t="s">
        <v>2168</v>
      </c>
      <c r="B238" s="6" t="s">
        <v>2768</v>
      </c>
      <c r="C238" s="6" t="s">
        <v>2767</v>
      </c>
      <c r="D238" s="6" t="s">
        <v>2774</v>
      </c>
      <c r="E238" s="6" t="s">
        <v>2767</v>
      </c>
      <c r="F238" s="6" t="s">
        <v>6</v>
      </c>
      <c r="G238" s="6">
        <v>54</v>
      </c>
      <c r="H238" s="6">
        <v>36</v>
      </c>
      <c r="I238" s="6">
        <f>Table12[[#This Row],[Male]]+Table12[[#This Row],[Female]]</f>
        <v>90</v>
      </c>
      <c r="J238" s="6">
        <v>144.28</v>
      </c>
      <c r="K238" s="6">
        <v>2</v>
      </c>
      <c r="L238" s="6" t="s">
        <v>2773</v>
      </c>
      <c r="M238" s="13">
        <v>43723</v>
      </c>
      <c r="N238" s="6" t="s">
        <v>2772</v>
      </c>
      <c r="O238" s="6" t="s">
        <v>2771</v>
      </c>
      <c r="P238" s="6" t="s">
        <v>2770</v>
      </c>
      <c r="Q238" s="5" t="s">
        <v>2769</v>
      </c>
    </row>
    <row r="239" spans="1:17" ht="15.5" x14ac:dyDescent="0.35">
      <c r="A239" s="7" t="s">
        <v>2168</v>
      </c>
      <c r="B239" s="6" t="s">
        <v>2768</v>
      </c>
      <c r="C239" s="6" t="s">
        <v>2767</v>
      </c>
      <c r="D239" s="6" t="s">
        <v>2766</v>
      </c>
      <c r="E239" s="6" t="s">
        <v>2765</v>
      </c>
      <c r="F239" s="6" t="s">
        <v>6</v>
      </c>
      <c r="G239" s="6">
        <v>25</v>
      </c>
      <c r="H239" s="6">
        <v>34</v>
      </c>
      <c r="I239" s="6">
        <f>Table12[[#This Row],[Male]]+Table12[[#This Row],[Female]]</f>
        <v>59</v>
      </c>
      <c r="J239" s="6">
        <v>42.67</v>
      </c>
      <c r="K239" s="6">
        <v>1</v>
      </c>
      <c r="L239" s="6" t="s">
        <v>2764</v>
      </c>
      <c r="M239" s="13">
        <v>43738</v>
      </c>
      <c r="N239" s="6" t="s">
        <v>2763</v>
      </c>
      <c r="O239" s="6" t="s">
        <v>2762</v>
      </c>
      <c r="P239" s="6" t="s">
        <v>2761</v>
      </c>
      <c r="Q239" s="5" t="s">
        <v>2760</v>
      </c>
    </row>
    <row r="240" spans="1:17" ht="15.5" x14ac:dyDescent="0.35">
      <c r="A240" s="7" t="s">
        <v>2168</v>
      </c>
      <c r="B240" s="6" t="s">
        <v>2708</v>
      </c>
      <c r="C240" s="6" t="s">
        <v>2706</v>
      </c>
      <c r="D240" s="6" t="s">
        <v>2759</v>
      </c>
      <c r="E240" s="6" t="s">
        <v>2758</v>
      </c>
      <c r="F240" s="6" t="s">
        <v>6</v>
      </c>
      <c r="G240" s="6">
        <v>57</v>
      </c>
      <c r="H240" s="6">
        <v>30</v>
      </c>
      <c r="I240" s="6">
        <f>Table12[[#This Row],[Male]]+Table12[[#This Row],[Female]]</f>
        <v>87</v>
      </c>
      <c r="J240" s="6">
        <v>328.7</v>
      </c>
      <c r="K240" s="6">
        <v>4</v>
      </c>
      <c r="L240" s="6" t="s">
        <v>2757</v>
      </c>
      <c r="M240" s="14" t="s">
        <v>1889</v>
      </c>
      <c r="N240" s="6" t="s">
        <v>2756</v>
      </c>
      <c r="O240" s="6" t="s">
        <v>2755</v>
      </c>
      <c r="P240" s="6" t="s">
        <v>2754</v>
      </c>
      <c r="Q240" s="5" t="s">
        <v>2753</v>
      </c>
    </row>
    <row r="241" spans="1:17" ht="15.5" x14ac:dyDescent="0.35">
      <c r="A241" s="7" t="s">
        <v>2168</v>
      </c>
      <c r="B241" s="6" t="s">
        <v>2708</v>
      </c>
      <c r="C241" s="6" t="s">
        <v>2706</v>
      </c>
      <c r="D241" s="6" t="s">
        <v>2752</v>
      </c>
      <c r="E241" s="6" t="s">
        <v>2745</v>
      </c>
      <c r="F241" s="6" t="s">
        <v>6</v>
      </c>
      <c r="G241" s="6">
        <v>38</v>
      </c>
      <c r="H241" s="6">
        <v>16</v>
      </c>
      <c r="I241" s="6">
        <f>Table12[[#This Row],[Male]]+Table12[[#This Row],[Female]]</f>
        <v>54</v>
      </c>
      <c r="J241" s="6">
        <v>161.80000000000001</v>
      </c>
      <c r="K241" s="6">
        <v>3</v>
      </c>
      <c r="L241" s="6" t="s">
        <v>2751</v>
      </c>
      <c r="M241" s="14" t="s">
        <v>1889</v>
      </c>
      <c r="N241" s="6" t="s">
        <v>2750</v>
      </c>
      <c r="O241" s="6" t="s">
        <v>2749</v>
      </c>
      <c r="P241" s="6" t="s">
        <v>2748</v>
      </c>
      <c r="Q241" s="5" t="s">
        <v>2747</v>
      </c>
    </row>
    <row r="242" spans="1:17" ht="15.5" x14ac:dyDescent="0.35">
      <c r="A242" s="7" t="s">
        <v>2168</v>
      </c>
      <c r="B242" s="6" t="s">
        <v>2708</v>
      </c>
      <c r="C242" s="6" t="s">
        <v>2706</v>
      </c>
      <c r="D242" s="6" t="s">
        <v>2746</v>
      </c>
      <c r="E242" s="6" t="s">
        <v>2745</v>
      </c>
      <c r="F242" s="6" t="s">
        <v>6</v>
      </c>
      <c r="G242" s="6">
        <v>22</v>
      </c>
      <c r="H242" s="6">
        <v>1</v>
      </c>
      <c r="I242" s="6">
        <f>Table12[[#This Row],[Male]]+Table12[[#This Row],[Female]]</f>
        <v>23</v>
      </c>
      <c r="J242" s="6">
        <v>91.9</v>
      </c>
      <c r="K242" s="6">
        <v>4</v>
      </c>
      <c r="L242" s="6" t="s">
        <v>2744</v>
      </c>
      <c r="M242" s="14" t="s">
        <v>1889</v>
      </c>
      <c r="N242" s="6" t="s">
        <v>2743</v>
      </c>
      <c r="O242" s="6" t="s">
        <v>2742</v>
      </c>
      <c r="P242" s="6" t="s">
        <v>1088</v>
      </c>
      <c r="Q242" s="5" t="s">
        <v>2741</v>
      </c>
    </row>
    <row r="243" spans="1:17" ht="15.5" x14ac:dyDescent="0.35">
      <c r="A243" s="7" t="s">
        <v>2168</v>
      </c>
      <c r="B243" s="6" t="s">
        <v>2708</v>
      </c>
      <c r="C243" s="6" t="s">
        <v>2706</v>
      </c>
      <c r="D243" s="6" t="s">
        <v>2740</v>
      </c>
      <c r="E243" s="6" t="s">
        <v>2739</v>
      </c>
      <c r="F243" s="6" t="s">
        <v>6</v>
      </c>
      <c r="G243" s="6">
        <v>110</v>
      </c>
      <c r="H243" s="6">
        <v>20</v>
      </c>
      <c r="I243" s="6">
        <f>Table12[[#This Row],[Male]]+Table12[[#This Row],[Female]]</f>
        <v>130</v>
      </c>
      <c r="J243" s="6">
        <v>241.5</v>
      </c>
      <c r="K243" s="6">
        <v>2</v>
      </c>
      <c r="L243" s="6" t="s">
        <v>2738</v>
      </c>
      <c r="M243" s="14" t="s">
        <v>1889</v>
      </c>
      <c r="N243" s="6" t="s">
        <v>2737</v>
      </c>
      <c r="O243" s="6" t="s">
        <v>2736</v>
      </c>
      <c r="P243" s="6" t="s">
        <v>2735</v>
      </c>
      <c r="Q243" s="5" t="s">
        <v>2734</v>
      </c>
    </row>
    <row r="244" spans="1:17" ht="15.5" x14ac:dyDescent="0.35">
      <c r="A244" s="7" t="s">
        <v>2168</v>
      </c>
      <c r="B244" s="6" t="s">
        <v>2708</v>
      </c>
      <c r="C244" s="6" t="s">
        <v>2706</v>
      </c>
      <c r="D244" s="6" t="s">
        <v>2733</v>
      </c>
      <c r="E244" s="6" t="s">
        <v>346</v>
      </c>
      <c r="F244" s="6" t="s">
        <v>6</v>
      </c>
      <c r="G244" s="6">
        <v>25</v>
      </c>
      <c r="H244" s="6">
        <v>15</v>
      </c>
      <c r="I244" s="6">
        <f>Table12[[#This Row],[Male]]+Table12[[#This Row],[Female]]</f>
        <v>40</v>
      </c>
      <c r="J244" s="6">
        <v>85.7</v>
      </c>
      <c r="K244" s="6">
        <v>2</v>
      </c>
      <c r="L244" s="6" t="s">
        <v>2732</v>
      </c>
      <c r="M244" s="13">
        <v>43984</v>
      </c>
      <c r="N244" s="6" t="s">
        <v>2731</v>
      </c>
      <c r="O244" s="6" t="s">
        <v>2730</v>
      </c>
      <c r="P244" s="6" t="s">
        <v>2729</v>
      </c>
      <c r="Q244" s="5" t="s">
        <v>2728</v>
      </c>
    </row>
    <row r="245" spans="1:17" ht="15.5" x14ac:dyDescent="0.35">
      <c r="A245" s="7" t="s">
        <v>2168</v>
      </c>
      <c r="B245" s="6" t="s">
        <v>2708</v>
      </c>
      <c r="C245" s="6" t="s">
        <v>2706</v>
      </c>
      <c r="D245" s="6" t="s">
        <v>2727</v>
      </c>
      <c r="E245" s="6" t="s">
        <v>2726</v>
      </c>
      <c r="F245" s="6" t="s">
        <v>6</v>
      </c>
      <c r="G245" s="6">
        <v>13</v>
      </c>
      <c r="H245" s="6">
        <v>6</v>
      </c>
      <c r="I245" s="6">
        <f>Table12[[#This Row],[Male]]+Table12[[#This Row],[Female]]</f>
        <v>19</v>
      </c>
      <c r="J245" s="6">
        <v>105.6</v>
      </c>
      <c r="K245" s="6">
        <v>6</v>
      </c>
      <c r="L245" s="6" t="s">
        <v>2725</v>
      </c>
      <c r="M245" s="13">
        <v>44381</v>
      </c>
      <c r="N245" s="6" t="s">
        <v>2724</v>
      </c>
      <c r="O245" s="6" t="s">
        <v>2723</v>
      </c>
      <c r="P245" s="6" t="s">
        <v>2722</v>
      </c>
      <c r="Q245" s="5" t="s">
        <v>2721</v>
      </c>
    </row>
    <row r="246" spans="1:17" ht="15.5" x14ac:dyDescent="0.35">
      <c r="A246" s="7" t="s">
        <v>2168</v>
      </c>
      <c r="B246" s="6" t="s">
        <v>2708</v>
      </c>
      <c r="C246" s="6" t="s">
        <v>2706</v>
      </c>
      <c r="D246" s="6" t="s">
        <v>2720</v>
      </c>
      <c r="E246" s="6" t="s">
        <v>2706</v>
      </c>
      <c r="F246" s="6" t="s">
        <v>6</v>
      </c>
      <c r="G246" s="6">
        <v>38</v>
      </c>
      <c r="H246" s="6">
        <v>16</v>
      </c>
      <c r="I246" s="6">
        <f>Table12[[#This Row],[Male]]+Table12[[#This Row],[Female]]</f>
        <v>54</v>
      </c>
      <c r="J246" s="6">
        <v>121.6</v>
      </c>
      <c r="K246" s="6">
        <v>2</v>
      </c>
      <c r="L246" s="6" t="s">
        <v>2719</v>
      </c>
      <c r="M246" s="14" t="s">
        <v>1889</v>
      </c>
      <c r="N246" s="6" t="s">
        <v>2718</v>
      </c>
      <c r="O246" s="6" t="s">
        <v>2717</v>
      </c>
      <c r="P246" s="6" t="s">
        <v>2716</v>
      </c>
      <c r="Q246" s="5" t="s">
        <v>2715</v>
      </c>
    </row>
    <row r="247" spans="1:17" ht="15.5" x14ac:dyDescent="0.35">
      <c r="A247" s="7" t="s">
        <v>2168</v>
      </c>
      <c r="B247" s="6" t="s">
        <v>2708</v>
      </c>
      <c r="C247" s="6" t="s">
        <v>2706</v>
      </c>
      <c r="D247" s="6" t="s">
        <v>2714</v>
      </c>
      <c r="E247" s="6" t="s">
        <v>2706</v>
      </c>
      <c r="F247" s="6" t="s">
        <v>6</v>
      </c>
      <c r="G247" s="6">
        <v>29</v>
      </c>
      <c r="H247" s="6">
        <v>12</v>
      </c>
      <c r="I247" s="6">
        <f>Table12[[#This Row],[Male]]+Table12[[#This Row],[Female]]</f>
        <v>41</v>
      </c>
      <c r="J247" s="6">
        <v>103.9</v>
      </c>
      <c r="K247" s="6">
        <v>3</v>
      </c>
      <c r="L247" s="6" t="s">
        <v>2713</v>
      </c>
      <c r="M247" s="14" t="s">
        <v>1889</v>
      </c>
      <c r="N247" s="6" t="s">
        <v>2712</v>
      </c>
      <c r="O247" s="6" t="s">
        <v>2711</v>
      </c>
      <c r="P247" s="6" t="s">
        <v>2710</v>
      </c>
      <c r="Q247" s="5" t="s">
        <v>2709</v>
      </c>
    </row>
    <row r="248" spans="1:17" ht="15.5" x14ac:dyDescent="0.35">
      <c r="A248" s="7" t="s">
        <v>2168</v>
      </c>
      <c r="B248" s="6" t="s">
        <v>2708</v>
      </c>
      <c r="C248" s="6" t="s">
        <v>2706</v>
      </c>
      <c r="D248" s="6" t="s">
        <v>2707</v>
      </c>
      <c r="E248" s="6" t="s">
        <v>2706</v>
      </c>
      <c r="F248" s="6" t="s">
        <v>6</v>
      </c>
      <c r="G248" s="6">
        <v>40</v>
      </c>
      <c r="H248" s="6">
        <v>10</v>
      </c>
      <c r="I248" s="6">
        <f>Table12[[#This Row],[Male]]+Table12[[#This Row],[Female]]</f>
        <v>50</v>
      </c>
      <c r="J248" s="6">
        <v>119.8</v>
      </c>
      <c r="K248" s="6">
        <v>2</v>
      </c>
      <c r="L248" s="6" t="s">
        <v>2705</v>
      </c>
      <c r="M248" s="14" t="s">
        <v>1889</v>
      </c>
      <c r="N248" s="6" t="s">
        <v>2704</v>
      </c>
      <c r="O248" s="6" t="s">
        <v>2703</v>
      </c>
      <c r="P248" s="6" t="s">
        <v>2702</v>
      </c>
      <c r="Q248" s="5" t="s">
        <v>2701</v>
      </c>
    </row>
    <row r="249" spans="1:17" ht="15.5" x14ac:dyDescent="0.35">
      <c r="A249" s="7" t="s">
        <v>2168</v>
      </c>
      <c r="B249" s="6" t="s">
        <v>2653</v>
      </c>
      <c r="C249" s="6" t="s">
        <v>2652</v>
      </c>
      <c r="D249" s="6" t="s">
        <v>2683</v>
      </c>
      <c r="E249" s="6" t="s">
        <v>2677</v>
      </c>
      <c r="F249" s="6" t="s">
        <v>6</v>
      </c>
      <c r="G249" s="6">
        <v>27</v>
      </c>
      <c r="H249" s="6">
        <v>14</v>
      </c>
      <c r="I249" s="6">
        <f>Table12[[#This Row],[Male]]+Table12[[#This Row],[Female]]</f>
        <v>41</v>
      </c>
      <c r="J249" s="6">
        <v>124</v>
      </c>
      <c r="K249" s="6">
        <v>3</v>
      </c>
      <c r="L249" s="6" t="s">
        <v>2700</v>
      </c>
      <c r="M249" s="13">
        <v>43732</v>
      </c>
      <c r="N249" s="6" t="s">
        <v>2699</v>
      </c>
      <c r="O249" s="6" t="s">
        <v>2698</v>
      </c>
      <c r="P249" s="6" t="s">
        <v>2697</v>
      </c>
      <c r="Q249" s="5" t="s">
        <v>2696</v>
      </c>
    </row>
    <row r="250" spans="1:17" ht="15.5" x14ac:dyDescent="0.35">
      <c r="A250" s="7" t="s">
        <v>2168</v>
      </c>
      <c r="B250" s="6" t="s">
        <v>2653</v>
      </c>
      <c r="C250" s="6" t="s">
        <v>2652</v>
      </c>
      <c r="D250" s="6" t="s">
        <v>2695</v>
      </c>
      <c r="E250" s="6" t="s">
        <v>2650</v>
      </c>
      <c r="F250" s="6" t="s">
        <v>6</v>
      </c>
      <c r="G250" s="6">
        <v>31</v>
      </c>
      <c r="H250" s="6">
        <v>19</v>
      </c>
      <c r="I250" s="6">
        <f>Table12[[#This Row],[Male]]+Table12[[#This Row],[Female]]</f>
        <v>50</v>
      </c>
      <c r="J250" s="6">
        <v>139.19999999999999</v>
      </c>
      <c r="K250" s="6">
        <v>3</v>
      </c>
      <c r="L250" s="6" t="s">
        <v>2694</v>
      </c>
      <c r="M250" s="13">
        <v>43784</v>
      </c>
      <c r="N250" s="6" t="s">
        <v>2693</v>
      </c>
      <c r="O250" s="6" t="s">
        <v>2692</v>
      </c>
      <c r="P250" s="6" t="s">
        <v>2691</v>
      </c>
      <c r="Q250" s="5" t="s">
        <v>2690</v>
      </c>
    </row>
    <row r="251" spans="1:17" ht="15.5" x14ac:dyDescent="0.35">
      <c r="A251" s="7" t="s">
        <v>2168</v>
      </c>
      <c r="B251" s="6" t="s">
        <v>2653</v>
      </c>
      <c r="C251" s="6" t="s">
        <v>2652</v>
      </c>
      <c r="D251" s="6" t="s">
        <v>2689</v>
      </c>
      <c r="E251" s="6" t="s">
        <v>2677</v>
      </c>
      <c r="F251" s="6" t="s">
        <v>6</v>
      </c>
      <c r="G251" s="6">
        <v>25</v>
      </c>
      <c r="H251" s="6">
        <v>10</v>
      </c>
      <c r="I251" s="6">
        <f>Table12[[#This Row],[Male]]+Table12[[#This Row],[Female]]</f>
        <v>35</v>
      </c>
      <c r="J251" s="6">
        <v>163.19999999999999</v>
      </c>
      <c r="K251" s="6">
        <v>5</v>
      </c>
      <c r="L251" s="6" t="s">
        <v>2688</v>
      </c>
      <c r="M251" s="13">
        <v>43732</v>
      </c>
      <c r="N251" s="6" t="s">
        <v>2687</v>
      </c>
      <c r="O251" s="6" t="s">
        <v>2686</v>
      </c>
      <c r="P251" s="6" t="s">
        <v>2685</v>
      </c>
      <c r="Q251" s="5" t="s">
        <v>2684</v>
      </c>
    </row>
    <row r="252" spans="1:17" ht="15.5" x14ac:dyDescent="0.35">
      <c r="A252" s="7" t="s">
        <v>2168</v>
      </c>
      <c r="B252" s="6" t="s">
        <v>2653</v>
      </c>
      <c r="C252" s="6" t="s">
        <v>2652</v>
      </c>
      <c r="D252" s="6" t="s">
        <v>2683</v>
      </c>
      <c r="E252" s="6" t="s">
        <v>2650</v>
      </c>
      <c r="F252" s="6" t="s">
        <v>6</v>
      </c>
      <c r="G252" s="6">
        <v>24</v>
      </c>
      <c r="H252" s="6">
        <v>12</v>
      </c>
      <c r="I252" s="6">
        <f>Table12[[#This Row],[Male]]+Table12[[#This Row],[Female]]</f>
        <v>36</v>
      </c>
      <c r="J252" s="6">
        <v>142.9</v>
      </c>
      <c r="K252" s="6">
        <v>4</v>
      </c>
      <c r="L252" s="6" t="s">
        <v>2682</v>
      </c>
      <c r="M252" s="13">
        <v>43784</v>
      </c>
      <c r="N252" s="6" t="s">
        <v>139</v>
      </c>
      <c r="O252" s="6" t="s">
        <v>2681</v>
      </c>
      <c r="P252" s="6" t="s">
        <v>2680</v>
      </c>
      <c r="Q252" s="5" t="s">
        <v>2679</v>
      </c>
    </row>
    <row r="253" spans="1:17" ht="15.5" x14ac:dyDescent="0.35">
      <c r="A253" s="7" t="s">
        <v>2168</v>
      </c>
      <c r="B253" s="6" t="s">
        <v>2653</v>
      </c>
      <c r="C253" s="6" t="s">
        <v>2652</v>
      </c>
      <c r="D253" s="6" t="s">
        <v>2678</v>
      </c>
      <c r="E253" s="6" t="s">
        <v>2677</v>
      </c>
      <c r="F253" s="6" t="s">
        <v>6</v>
      </c>
      <c r="G253" s="6">
        <v>23</v>
      </c>
      <c r="H253" s="6">
        <v>17</v>
      </c>
      <c r="I253" s="6">
        <f>Table12[[#This Row],[Male]]+Table12[[#This Row],[Female]]</f>
        <v>40</v>
      </c>
      <c r="J253" s="6">
        <v>114.3</v>
      </c>
      <c r="K253" s="6">
        <v>3</v>
      </c>
      <c r="L253" s="6" t="s">
        <v>2676</v>
      </c>
      <c r="M253" s="13">
        <v>43732</v>
      </c>
      <c r="N253" s="6" t="s">
        <v>2675</v>
      </c>
      <c r="O253" s="6" t="s">
        <v>2674</v>
      </c>
      <c r="P253" s="6" t="s">
        <v>2673</v>
      </c>
      <c r="Q253" s="5" t="s">
        <v>2672</v>
      </c>
    </row>
    <row r="254" spans="1:17" ht="15.5" x14ac:dyDescent="0.35">
      <c r="A254" s="7" t="s">
        <v>2168</v>
      </c>
      <c r="B254" s="6" t="s">
        <v>2653</v>
      </c>
      <c r="C254" s="6" t="s">
        <v>2652</v>
      </c>
      <c r="D254" s="6" t="s">
        <v>2289</v>
      </c>
      <c r="E254" s="6" t="s">
        <v>2671</v>
      </c>
      <c r="F254" s="6" t="s">
        <v>6</v>
      </c>
      <c r="G254" s="6">
        <v>26</v>
      </c>
      <c r="H254" s="6">
        <v>7</v>
      </c>
      <c r="I254" s="6">
        <f>Table12[[#This Row],[Male]]+Table12[[#This Row],[Female]]</f>
        <v>33</v>
      </c>
      <c r="J254" s="6">
        <v>119.6</v>
      </c>
      <c r="K254" s="6">
        <v>4</v>
      </c>
      <c r="L254" s="6" t="s">
        <v>2670</v>
      </c>
      <c r="M254" s="13">
        <v>43784</v>
      </c>
      <c r="N254" s="6" t="s">
        <v>2669</v>
      </c>
      <c r="O254" s="6" t="s">
        <v>2668</v>
      </c>
      <c r="P254" s="6" t="s">
        <v>2667</v>
      </c>
      <c r="Q254" s="5" t="s">
        <v>2666</v>
      </c>
    </row>
    <row r="255" spans="1:17" ht="15.5" x14ac:dyDescent="0.35">
      <c r="A255" s="7" t="s">
        <v>2168</v>
      </c>
      <c r="B255" s="6" t="s">
        <v>2653</v>
      </c>
      <c r="C255" s="6" t="s">
        <v>2652</v>
      </c>
      <c r="D255" s="6" t="s">
        <v>2665</v>
      </c>
      <c r="E255" s="6" t="s">
        <v>2650</v>
      </c>
      <c r="F255" s="6" t="s">
        <v>6</v>
      </c>
      <c r="G255" s="6">
        <v>15</v>
      </c>
      <c r="H255" s="6">
        <v>12</v>
      </c>
      <c r="I255" s="6">
        <f>Table12[[#This Row],[Male]]+Table12[[#This Row],[Female]]</f>
        <v>27</v>
      </c>
      <c r="J255" s="6">
        <v>136</v>
      </c>
      <c r="K255" s="6">
        <v>5</v>
      </c>
      <c r="L255" s="6" t="s">
        <v>2664</v>
      </c>
      <c r="M255" s="13">
        <v>43784</v>
      </c>
      <c r="N255" s="6" t="s">
        <v>2663</v>
      </c>
      <c r="O255" s="6" t="s">
        <v>2662</v>
      </c>
      <c r="P255" s="6" t="s">
        <v>2661</v>
      </c>
      <c r="Q255" s="5" t="s">
        <v>2660</v>
      </c>
    </row>
    <row r="256" spans="1:17" ht="15.5" x14ac:dyDescent="0.35">
      <c r="A256" s="7" t="s">
        <v>2168</v>
      </c>
      <c r="B256" s="6" t="s">
        <v>2653</v>
      </c>
      <c r="C256" s="6" t="s">
        <v>2652</v>
      </c>
      <c r="D256" s="6" t="s">
        <v>2659</v>
      </c>
      <c r="E256" s="6" t="s">
        <v>2650</v>
      </c>
      <c r="F256" s="6" t="s">
        <v>6</v>
      </c>
      <c r="G256" s="6">
        <v>25</v>
      </c>
      <c r="H256" s="6">
        <v>18</v>
      </c>
      <c r="I256" s="6">
        <f>Table12[[#This Row],[Male]]+Table12[[#This Row],[Female]]</f>
        <v>43</v>
      </c>
      <c r="J256" s="6">
        <v>130.80000000000001</v>
      </c>
      <c r="K256" s="6">
        <v>3</v>
      </c>
      <c r="L256" s="6" t="s">
        <v>2658</v>
      </c>
      <c r="M256" s="13">
        <v>43784</v>
      </c>
      <c r="N256" s="6" t="s">
        <v>2657</v>
      </c>
      <c r="O256" s="6" t="s">
        <v>2656</v>
      </c>
      <c r="P256" s="6" t="s">
        <v>2655</v>
      </c>
      <c r="Q256" s="5" t="s">
        <v>2654</v>
      </c>
    </row>
    <row r="257" spans="1:17" ht="15.5" x14ac:dyDescent="0.35">
      <c r="A257" s="7" t="s">
        <v>2168</v>
      </c>
      <c r="B257" s="6" t="s">
        <v>2653</v>
      </c>
      <c r="C257" s="6" t="s">
        <v>2652</v>
      </c>
      <c r="D257" s="6" t="s">
        <v>2651</v>
      </c>
      <c r="E257" s="6" t="s">
        <v>2650</v>
      </c>
      <c r="F257" s="6" t="s">
        <v>6</v>
      </c>
      <c r="G257" s="6">
        <v>27</v>
      </c>
      <c r="H257" s="6">
        <v>16</v>
      </c>
      <c r="I257" s="6">
        <f>Table12[[#This Row],[Male]]+Table12[[#This Row],[Female]]</f>
        <v>43</v>
      </c>
      <c r="J257" s="6">
        <v>201.2</v>
      </c>
      <c r="K257" s="6">
        <v>5</v>
      </c>
      <c r="L257" s="6" t="s">
        <v>2649</v>
      </c>
      <c r="M257" s="13">
        <v>43784</v>
      </c>
      <c r="N257" s="6" t="s">
        <v>2648</v>
      </c>
      <c r="O257" s="6" t="s">
        <v>2647</v>
      </c>
      <c r="P257" s="6" t="s">
        <v>2646</v>
      </c>
      <c r="Q257" s="5" t="s">
        <v>2645</v>
      </c>
    </row>
    <row r="258" spans="1:17" ht="15.5" x14ac:dyDescent="0.35">
      <c r="A258" s="7" t="s">
        <v>2168</v>
      </c>
      <c r="B258" s="6" t="s">
        <v>2557</v>
      </c>
      <c r="C258" s="6" t="s">
        <v>2556</v>
      </c>
      <c r="D258" s="6" t="s">
        <v>2644</v>
      </c>
      <c r="E258" s="6" t="s">
        <v>2556</v>
      </c>
      <c r="F258" s="6" t="s">
        <v>6</v>
      </c>
      <c r="G258" s="6">
        <v>28</v>
      </c>
      <c r="H258" s="6">
        <v>8</v>
      </c>
      <c r="I258" s="6">
        <f>Table12[[#This Row],[Male]]+Table12[[#This Row],[Female]]</f>
        <v>36</v>
      </c>
      <c r="J258" s="6">
        <v>43</v>
      </c>
      <c r="K258" s="6">
        <v>1</v>
      </c>
      <c r="L258" s="6" t="s">
        <v>2643</v>
      </c>
      <c r="M258" s="13">
        <v>44362</v>
      </c>
      <c r="N258" s="6" t="s">
        <v>2642</v>
      </c>
      <c r="O258" s="6" t="s">
        <v>2641</v>
      </c>
      <c r="P258" s="6" t="s">
        <v>2640</v>
      </c>
      <c r="Q258" s="5" t="s">
        <v>2639</v>
      </c>
    </row>
    <row r="259" spans="1:17" ht="15.5" x14ac:dyDescent="0.35">
      <c r="A259" s="7" t="s">
        <v>2168</v>
      </c>
      <c r="B259" s="6" t="s">
        <v>2557</v>
      </c>
      <c r="C259" s="6" t="s">
        <v>2556</v>
      </c>
      <c r="D259" s="6" t="s">
        <v>2638</v>
      </c>
      <c r="E259" s="6" t="s">
        <v>2637</v>
      </c>
      <c r="F259" s="6" t="s">
        <v>6</v>
      </c>
      <c r="G259" s="6">
        <v>31</v>
      </c>
      <c r="H259" s="6">
        <v>13</v>
      </c>
      <c r="I259" s="6">
        <f>Table12[[#This Row],[Male]]+Table12[[#This Row],[Female]]</f>
        <v>44</v>
      </c>
      <c r="J259" s="6">
        <v>106.8</v>
      </c>
      <c r="K259" s="6">
        <v>2</v>
      </c>
      <c r="L259" s="6" t="s">
        <v>2636</v>
      </c>
      <c r="M259" s="13">
        <v>44042</v>
      </c>
      <c r="N259" s="6" t="s">
        <v>2635</v>
      </c>
      <c r="O259" s="6" t="s">
        <v>2634</v>
      </c>
      <c r="P259" s="6" t="s">
        <v>2633</v>
      </c>
      <c r="Q259" s="5" t="s">
        <v>2632</v>
      </c>
    </row>
    <row r="260" spans="1:17" ht="15.5" x14ac:dyDescent="0.35">
      <c r="A260" s="7" t="s">
        <v>2168</v>
      </c>
      <c r="B260" s="6" t="s">
        <v>2557</v>
      </c>
      <c r="C260" s="6" t="s">
        <v>2556</v>
      </c>
      <c r="D260" s="6" t="s">
        <v>2631</v>
      </c>
      <c r="E260" s="6" t="s">
        <v>2556</v>
      </c>
      <c r="F260" s="6" t="s">
        <v>6</v>
      </c>
      <c r="G260" s="6">
        <v>25</v>
      </c>
      <c r="H260" s="6">
        <v>19</v>
      </c>
      <c r="I260" s="6">
        <f>Table12[[#This Row],[Male]]+Table12[[#This Row],[Female]]</f>
        <v>44</v>
      </c>
      <c r="J260" s="6">
        <v>78.099999999999994</v>
      </c>
      <c r="K260" s="6">
        <v>2</v>
      </c>
      <c r="L260" s="6" t="s">
        <v>2630</v>
      </c>
      <c r="M260" s="13">
        <v>43859</v>
      </c>
      <c r="N260" s="6" t="s">
        <v>2629</v>
      </c>
      <c r="O260" s="6" t="s">
        <v>2628</v>
      </c>
      <c r="P260" s="6" t="s">
        <v>293</v>
      </c>
      <c r="Q260" s="5" t="s">
        <v>2627</v>
      </c>
    </row>
    <row r="261" spans="1:17" ht="15.5" x14ac:dyDescent="0.35">
      <c r="A261" s="7" t="s">
        <v>2168</v>
      </c>
      <c r="B261" s="6" t="s">
        <v>2557</v>
      </c>
      <c r="C261" s="6" t="s">
        <v>2556</v>
      </c>
      <c r="D261" s="6" t="s">
        <v>2626</v>
      </c>
      <c r="E261" s="6" t="s">
        <v>2556</v>
      </c>
      <c r="F261" s="6" t="s">
        <v>6</v>
      </c>
      <c r="G261" s="6">
        <v>30</v>
      </c>
      <c r="H261" s="6">
        <v>16</v>
      </c>
      <c r="I261" s="6">
        <f>Table12[[#This Row],[Male]]+Table12[[#This Row],[Female]]</f>
        <v>46</v>
      </c>
      <c r="J261" s="6">
        <v>102.4</v>
      </c>
      <c r="K261" s="6">
        <v>2</v>
      </c>
      <c r="L261" s="6" t="s">
        <v>2625</v>
      </c>
      <c r="M261" s="13">
        <v>43784</v>
      </c>
      <c r="N261" s="6" t="s">
        <v>2624</v>
      </c>
      <c r="O261" s="6" t="s">
        <v>2623</v>
      </c>
      <c r="P261" s="6" t="s">
        <v>2622</v>
      </c>
      <c r="Q261" s="5" t="s">
        <v>2621</v>
      </c>
    </row>
    <row r="262" spans="1:17" ht="15.5" x14ac:dyDescent="0.35">
      <c r="A262" s="7" t="s">
        <v>2168</v>
      </c>
      <c r="B262" s="6" t="s">
        <v>2557</v>
      </c>
      <c r="C262" s="6" t="s">
        <v>2556</v>
      </c>
      <c r="D262" s="6" t="s">
        <v>2620</v>
      </c>
      <c r="E262" s="6" t="s">
        <v>2619</v>
      </c>
      <c r="F262" s="6" t="s">
        <v>6</v>
      </c>
      <c r="G262" s="6">
        <v>31</v>
      </c>
      <c r="H262" s="6">
        <v>8</v>
      </c>
      <c r="I262" s="6">
        <f>Table12[[#This Row],[Male]]+Table12[[#This Row],[Female]]</f>
        <v>39</v>
      </c>
      <c r="J262" s="6">
        <v>62</v>
      </c>
      <c r="K262" s="6">
        <v>2</v>
      </c>
      <c r="L262" s="6" t="s">
        <v>2618</v>
      </c>
      <c r="M262" s="13">
        <v>44131</v>
      </c>
      <c r="N262" s="6" t="s">
        <v>2617</v>
      </c>
      <c r="O262" s="6" t="s">
        <v>2616</v>
      </c>
      <c r="P262" s="6" t="s">
        <v>2615</v>
      </c>
      <c r="Q262" s="5" t="s">
        <v>2614</v>
      </c>
    </row>
    <row r="263" spans="1:17" ht="15.5" x14ac:dyDescent="0.35">
      <c r="A263" s="7" t="s">
        <v>2168</v>
      </c>
      <c r="B263" s="6" t="s">
        <v>2557</v>
      </c>
      <c r="C263" s="6" t="s">
        <v>2556</v>
      </c>
      <c r="D263" s="6" t="s">
        <v>2613</v>
      </c>
      <c r="E263" s="6" t="s">
        <v>2606</v>
      </c>
      <c r="F263" s="6" t="s">
        <v>6</v>
      </c>
      <c r="G263" s="6">
        <v>3</v>
      </c>
      <c r="H263" s="6">
        <v>7</v>
      </c>
      <c r="I263" s="6">
        <f>Table12[[#This Row],[Male]]+Table12[[#This Row],[Female]]</f>
        <v>10</v>
      </c>
      <c r="J263" s="6">
        <v>48.6</v>
      </c>
      <c r="K263" s="6">
        <v>2</v>
      </c>
      <c r="L263" s="6" t="s">
        <v>2612</v>
      </c>
      <c r="M263" s="13">
        <v>43514</v>
      </c>
      <c r="N263" s="6" t="s">
        <v>2611</v>
      </c>
      <c r="O263" s="6" t="s">
        <v>2610</v>
      </c>
      <c r="P263" s="6" t="s">
        <v>2609</v>
      </c>
      <c r="Q263" s="5" t="s">
        <v>2608</v>
      </c>
    </row>
    <row r="264" spans="1:17" ht="15.5" x14ac:dyDescent="0.35">
      <c r="A264" s="7" t="s">
        <v>2168</v>
      </c>
      <c r="B264" s="6" t="s">
        <v>2557</v>
      </c>
      <c r="C264" s="6" t="s">
        <v>2556</v>
      </c>
      <c r="D264" s="6" t="s">
        <v>2607</v>
      </c>
      <c r="E264" s="6" t="s">
        <v>2606</v>
      </c>
      <c r="F264" s="6" t="s">
        <v>6</v>
      </c>
      <c r="G264" s="6">
        <v>24</v>
      </c>
      <c r="H264" s="6">
        <v>17</v>
      </c>
      <c r="I264" s="6">
        <f>Table12[[#This Row],[Male]]+Table12[[#This Row],[Female]]</f>
        <v>41</v>
      </c>
      <c r="J264" s="6">
        <v>64.2</v>
      </c>
      <c r="K264" s="6">
        <v>2</v>
      </c>
      <c r="L264" s="6" t="s">
        <v>2605</v>
      </c>
      <c r="M264" s="13">
        <v>43732</v>
      </c>
      <c r="N264" s="6" t="s">
        <v>2604</v>
      </c>
      <c r="O264" s="6" t="s">
        <v>2603</v>
      </c>
      <c r="P264" s="6" t="s">
        <v>2602</v>
      </c>
      <c r="Q264" s="5" t="s">
        <v>2601</v>
      </c>
    </row>
    <row r="265" spans="1:17" ht="15.5" x14ac:dyDescent="0.35">
      <c r="A265" s="7" t="s">
        <v>2168</v>
      </c>
      <c r="B265" s="6" t="s">
        <v>2557</v>
      </c>
      <c r="C265" s="6" t="s">
        <v>2556</v>
      </c>
      <c r="D265" s="6" t="s">
        <v>2600</v>
      </c>
      <c r="E265" s="6" t="s">
        <v>2588</v>
      </c>
      <c r="F265" s="6" t="s">
        <v>6</v>
      </c>
      <c r="G265" s="6">
        <v>20</v>
      </c>
      <c r="H265" s="6">
        <v>13</v>
      </c>
      <c r="I265" s="6">
        <f>Table12[[#This Row],[Male]]+Table12[[#This Row],[Female]]</f>
        <v>33</v>
      </c>
      <c r="J265" s="6">
        <v>116</v>
      </c>
      <c r="K265" s="6">
        <v>3</v>
      </c>
      <c r="L265" s="6" t="s">
        <v>2599</v>
      </c>
      <c r="M265" s="13">
        <v>43732</v>
      </c>
      <c r="N265" s="6" t="s">
        <v>2598</v>
      </c>
      <c r="O265" s="6" t="s">
        <v>2597</v>
      </c>
      <c r="P265" s="6" t="s">
        <v>2552</v>
      </c>
      <c r="Q265" s="5" t="s">
        <v>2596</v>
      </c>
    </row>
    <row r="266" spans="1:17" ht="15.5" x14ac:dyDescent="0.35">
      <c r="A266" s="7" t="s">
        <v>2168</v>
      </c>
      <c r="B266" s="6" t="s">
        <v>2557</v>
      </c>
      <c r="C266" s="6" t="s">
        <v>2556</v>
      </c>
      <c r="D266" s="6" t="s">
        <v>2595</v>
      </c>
      <c r="E266" s="6" t="s">
        <v>2588</v>
      </c>
      <c r="F266" s="6" t="s">
        <v>6</v>
      </c>
      <c r="G266" s="6">
        <v>19</v>
      </c>
      <c r="H266" s="6">
        <v>11</v>
      </c>
      <c r="I266" s="6">
        <f>Table12[[#This Row],[Male]]+Table12[[#This Row],[Female]]</f>
        <v>30</v>
      </c>
      <c r="J266" s="6">
        <v>51</v>
      </c>
      <c r="K266" s="6">
        <v>2</v>
      </c>
      <c r="L266" s="6" t="s">
        <v>2594</v>
      </c>
      <c r="M266" s="13">
        <v>43732</v>
      </c>
      <c r="N266" s="6" t="s">
        <v>2593</v>
      </c>
      <c r="O266" s="6" t="s">
        <v>2592</v>
      </c>
      <c r="P266" s="6" t="s">
        <v>2591</v>
      </c>
      <c r="Q266" s="5" t="s">
        <v>2590</v>
      </c>
    </row>
    <row r="267" spans="1:17" ht="15.5" x14ac:dyDescent="0.35">
      <c r="A267" s="7" t="s">
        <v>2168</v>
      </c>
      <c r="B267" s="6" t="s">
        <v>2557</v>
      </c>
      <c r="C267" s="6" t="s">
        <v>2556</v>
      </c>
      <c r="D267" s="6" t="s">
        <v>2589</v>
      </c>
      <c r="E267" s="6" t="s">
        <v>2588</v>
      </c>
      <c r="F267" s="6" t="s">
        <v>6</v>
      </c>
      <c r="G267" s="6">
        <v>29</v>
      </c>
      <c r="H267" s="6">
        <v>18</v>
      </c>
      <c r="I267" s="6">
        <f>Table12[[#This Row],[Male]]+Table12[[#This Row],[Female]]</f>
        <v>47</v>
      </c>
      <c r="J267" s="6">
        <v>106</v>
      </c>
      <c r="K267" s="6">
        <v>2</v>
      </c>
      <c r="L267" s="6" t="s">
        <v>2587</v>
      </c>
      <c r="M267" s="13">
        <v>43732</v>
      </c>
      <c r="N267" s="6" t="s">
        <v>2586</v>
      </c>
      <c r="O267" s="6" t="s">
        <v>2585</v>
      </c>
      <c r="P267" s="6" t="s">
        <v>2584</v>
      </c>
      <c r="Q267" s="5" t="s">
        <v>2583</v>
      </c>
    </row>
    <row r="268" spans="1:17" ht="15.5" x14ac:dyDescent="0.35">
      <c r="A268" s="7" t="s">
        <v>2168</v>
      </c>
      <c r="B268" s="6" t="s">
        <v>2557</v>
      </c>
      <c r="C268" s="6" t="s">
        <v>2556</v>
      </c>
      <c r="D268" s="6" t="s">
        <v>2582</v>
      </c>
      <c r="E268" s="6" t="s">
        <v>2581</v>
      </c>
      <c r="F268" s="6" t="s">
        <v>6</v>
      </c>
      <c r="G268" s="6">
        <v>21</v>
      </c>
      <c r="H268" s="6">
        <v>9</v>
      </c>
      <c r="I268" s="6">
        <f>Table12[[#This Row],[Male]]+Table12[[#This Row],[Female]]</f>
        <v>30</v>
      </c>
      <c r="J268" s="6">
        <v>56</v>
      </c>
      <c r="K268" s="6">
        <v>2</v>
      </c>
      <c r="L268" s="6" t="s">
        <v>2580</v>
      </c>
      <c r="M268" s="13">
        <v>43860</v>
      </c>
      <c r="N268" s="6" t="s">
        <v>2579</v>
      </c>
      <c r="O268" s="6" t="s">
        <v>2578</v>
      </c>
      <c r="P268" s="6" t="s">
        <v>2577</v>
      </c>
      <c r="Q268" s="5" t="s">
        <v>2576</v>
      </c>
    </row>
    <row r="269" spans="1:17" ht="15.5" x14ac:dyDescent="0.35">
      <c r="A269" s="7" t="s">
        <v>2168</v>
      </c>
      <c r="B269" s="6" t="s">
        <v>2557</v>
      </c>
      <c r="C269" s="6" t="s">
        <v>2556</v>
      </c>
      <c r="D269" s="6" t="s">
        <v>2575</v>
      </c>
      <c r="E269" s="6" t="s">
        <v>2554</v>
      </c>
      <c r="F269" s="6" t="s">
        <v>6</v>
      </c>
      <c r="G269" s="6">
        <v>32</v>
      </c>
      <c r="H269" s="6">
        <v>14</v>
      </c>
      <c r="I269" s="6">
        <f>Table12[[#This Row],[Male]]+Table12[[#This Row],[Female]]</f>
        <v>46</v>
      </c>
      <c r="J269" s="6">
        <v>114.5</v>
      </c>
      <c r="K269" s="6">
        <v>2</v>
      </c>
      <c r="L269" s="6" t="s">
        <v>2574</v>
      </c>
      <c r="M269" s="13">
        <v>43732</v>
      </c>
      <c r="N269" s="6" t="s">
        <v>2573</v>
      </c>
      <c r="O269" s="6" t="s">
        <v>2572</v>
      </c>
      <c r="P269" s="6" t="s">
        <v>2571</v>
      </c>
      <c r="Q269" s="5" t="s">
        <v>2570</v>
      </c>
    </row>
    <row r="270" spans="1:17" ht="15.5" x14ac:dyDescent="0.35">
      <c r="A270" s="7" t="s">
        <v>2168</v>
      </c>
      <c r="B270" s="6" t="s">
        <v>2557</v>
      </c>
      <c r="C270" s="6" t="s">
        <v>2556</v>
      </c>
      <c r="D270" s="6" t="s">
        <v>2569</v>
      </c>
      <c r="E270" s="6" t="s">
        <v>2554</v>
      </c>
      <c r="F270" s="6" t="s">
        <v>6</v>
      </c>
      <c r="G270" s="6">
        <v>28</v>
      </c>
      <c r="H270" s="6">
        <v>7</v>
      </c>
      <c r="I270" s="6">
        <f>Table12[[#This Row],[Male]]+Table12[[#This Row],[Female]]</f>
        <v>35</v>
      </c>
      <c r="J270" s="6">
        <v>75</v>
      </c>
      <c r="K270" s="6">
        <v>2</v>
      </c>
      <c r="L270" s="6" t="s">
        <v>2568</v>
      </c>
      <c r="M270" s="13">
        <v>43784</v>
      </c>
      <c r="N270" s="6" t="s">
        <v>2567</v>
      </c>
      <c r="O270" s="6" t="s">
        <v>2566</v>
      </c>
      <c r="P270" s="6" t="s">
        <v>2565</v>
      </c>
      <c r="Q270" s="5" t="s">
        <v>2564</v>
      </c>
    </row>
    <row r="271" spans="1:17" ht="15.5" x14ac:dyDescent="0.35">
      <c r="A271" s="7" t="s">
        <v>2168</v>
      </c>
      <c r="B271" s="6" t="s">
        <v>2557</v>
      </c>
      <c r="C271" s="6" t="s">
        <v>2556</v>
      </c>
      <c r="D271" s="6" t="s">
        <v>2563</v>
      </c>
      <c r="E271" s="6" t="s">
        <v>2554</v>
      </c>
      <c r="F271" s="6" t="s">
        <v>6</v>
      </c>
      <c r="G271" s="6">
        <v>23</v>
      </c>
      <c r="H271" s="6">
        <v>10</v>
      </c>
      <c r="I271" s="6">
        <f>Table12[[#This Row],[Male]]+Table12[[#This Row],[Female]]</f>
        <v>33</v>
      </c>
      <c r="J271" s="6">
        <v>83</v>
      </c>
      <c r="K271" s="6">
        <v>3</v>
      </c>
      <c r="L271" s="6" t="s">
        <v>2562</v>
      </c>
      <c r="M271" s="13">
        <v>43784</v>
      </c>
      <c r="N271" s="6" t="s">
        <v>2561</v>
      </c>
      <c r="O271" s="6" t="s">
        <v>2560</v>
      </c>
      <c r="P271" s="6" t="s">
        <v>2559</v>
      </c>
      <c r="Q271" s="5" t="s">
        <v>2558</v>
      </c>
    </row>
    <row r="272" spans="1:17" ht="15.5" x14ac:dyDescent="0.35">
      <c r="A272" s="7" t="s">
        <v>2168</v>
      </c>
      <c r="B272" s="6" t="s">
        <v>2557</v>
      </c>
      <c r="C272" s="6" t="s">
        <v>2556</v>
      </c>
      <c r="D272" s="6" t="s">
        <v>2555</v>
      </c>
      <c r="E272" s="6" t="s">
        <v>2554</v>
      </c>
      <c r="F272" s="6" t="s">
        <v>6</v>
      </c>
      <c r="G272" s="6">
        <v>37</v>
      </c>
      <c r="H272" s="6">
        <v>19</v>
      </c>
      <c r="I272" s="6">
        <f>Table12[[#This Row],[Male]]+Table12[[#This Row],[Female]]</f>
        <v>56</v>
      </c>
      <c r="J272" s="6">
        <v>127</v>
      </c>
      <c r="K272" s="6">
        <v>2</v>
      </c>
      <c r="L272" s="6" t="s">
        <v>2553</v>
      </c>
      <c r="M272" s="13">
        <v>43732</v>
      </c>
      <c r="N272" s="6" t="s">
        <v>2552</v>
      </c>
      <c r="O272" s="6" t="s">
        <v>2551</v>
      </c>
      <c r="P272" s="6" t="s">
        <v>2550</v>
      </c>
      <c r="Q272" s="5" t="s">
        <v>2549</v>
      </c>
    </row>
    <row r="273" spans="1:17" ht="15.5" x14ac:dyDescent="0.35">
      <c r="A273" s="7" t="s">
        <v>2168</v>
      </c>
      <c r="B273" s="6" t="s">
        <v>2467</v>
      </c>
      <c r="C273" s="6" t="s">
        <v>2466</v>
      </c>
      <c r="D273" s="6" t="s">
        <v>2524</v>
      </c>
      <c r="E273" s="6" t="s">
        <v>2548</v>
      </c>
      <c r="F273" s="6" t="s">
        <v>6</v>
      </c>
      <c r="G273" s="6">
        <v>87</v>
      </c>
      <c r="H273" s="6">
        <v>42</v>
      </c>
      <c r="I273" s="6">
        <f>Table12[[#This Row],[Male]]+Table12[[#This Row],[Female]]</f>
        <v>129</v>
      </c>
      <c r="J273" s="6">
        <v>281.60000000000002</v>
      </c>
      <c r="K273" s="6">
        <v>2</v>
      </c>
      <c r="L273" s="6" t="s">
        <v>2547</v>
      </c>
      <c r="M273" s="14" t="s">
        <v>2546</v>
      </c>
      <c r="N273" s="6" t="s">
        <v>2545</v>
      </c>
      <c r="O273" s="6" t="s">
        <v>2544</v>
      </c>
      <c r="P273" s="6" t="s">
        <v>2543</v>
      </c>
      <c r="Q273" s="5" t="s">
        <v>2542</v>
      </c>
    </row>
    <row r="274" spans="1:17" ht="15.5" x14ac:dyDescent="0.35">
      <c r="A274" s="7" t="s">
        <v>2168</v>
      </c>
      <c r="B274" s="6" t="s">
        <v>2467</v>
      </c>
      <c r="C274" s="6" t="s">
        <v>2466</v>
      </c>
      <c r="D274" s="6" t="s">
        <v>2541</v>
      </c>
      <c r="E274" s="6" t="s">
        <v>2517</v>
      </c>
      <c r="F274" s="6" t="s">
        <v>6</v>
      </c>
      <c r="G274" s="6">
        <v>22</v>
      </c>
      <c r="H274" s="6">
        <v>15</v>
      </c>
      <c r="I274" s="6">
        <f>Table12[[#This Row],[Male]]+Table12[[#This Row],[Female]]</f>
        <v>37</v>
      </c>
      <c r="J274" s="6">
        <v>70</v>
      </c>
      <c r="K274" s="6">
        <v>2</v>
      </c>
      <c r="L274" s="6" t="s">
        <v>2540</v>
      </c>
      <c r="M274" s="13">
        <v>43850</v>
      </c>
      <c r="N274" s="6" t="s">
        <v>2539</v>
      </c>
      <c r="O274" s="6" t="s">
        <v>2538</v>
      </c>
      <c r="P274" s="6" t="s">
        <v>2537</v>
      </c>
      <c r="Q274" s="5" t="s">
        <v>2536</v>
      </c>
    </row>
    <row r="275" spans="1:17" ht="15.5" x14ac:dyDescent="0.35">
      <c r="A275" s="7" t="s">
        <v>2168</v>
      </c>
      <c r="B275" s="6" t="s">
        <v>2467</v>
      </c>
      <c r="C275" s="6" t="s">
        <v>2466</v>
      </c>
      <c r="D275" s="6" t="s">
        <v>2535</v>
      </c>
      <c r="E275" s="6" t="s">
        <v>2517</v>
      </c>
      <c r="F275" s="6" t="s">
        <v>6</v>
      </c>
      <c r="G275" s="6">
        <v>24</v>
      </c>
      <c r="H275" s="6">
        <v>14</v>
      </c>
      <c r="I275" s="6">
        <f>Table12[[#This Row],[Male]]+Table12[[#This Row],[Female]]</f>
        <v>38</v>
      </c>
      <c r="J275" s="6">
        <v>73.599999999999994</v>
      </c>
      <c r="K275" s="6">
        <v>2</v>
      </c>
      <c r="L275" s="6" t="s">
        <v>2534</v>
      </c>
      <c r="M275" s="13">
        <v>43857</v>
      </c>
      <c r="N275" s="6" t="s">
        <v>2533</v>
      </c>
      <c r="O275" s="6" t="s">
        <v>2532</v>
      </c>
      <c r="P275" s="6" t="s">
        <v>2531</v>
      </c>
      <c r="Q275" s="5" t="s">
        <v>2530</v>
      </c>
    </row>
    <row r="276" spans="1:17" ht="15.5" x14ac:dyDescent="0.35">
      <c r="A276" s="7" t="s">
        <v>2168</v>
      </c>
      <c r="B276" s="6" t="s">
        <v>2467</v>
      </c>
      <c r="C276" s="6" t="s">
        <v>2466</v>
      </c>
      <c r="D276" s="6" t="s">
        <v>2289</v>
      </c>
      <c r="E276" s="6" t="s">
        <v>2517</v>
      </c>
      <c r="F276" s="6" t="s">
        <v>6</v>
      </c>
      <c r="G276" s="6">
        <v>26</v>
      </c>
      <c r="H276" s="6">
        <v>10</v>
      </c>
      <c r="I276" s="6">
        <f>Table12[[#This Row],[Male]]+Table12[[#This Row],[Female]]</f>
        <v>36</v>
      </c>
      <c r="J276" s="6">
        <v>71.8</v>
      </c>
      <c r="K276" s="6">
        <v>2</v>
      </c>
      <c r="L276" s="6" t="s">
        <v>2529</v>
      </c>
      <c r="M276" s="13">
        <v>43857</v>
      </c>
      <c r="N276" s="6" t="s">
        <v>2528</v>
      </c>
      <c r="O276" s="6" t="s">
        <v>2527</v>
      </c>
      <c r="P276" s="6" t="s">
        <v>2526</v>
      </c>
      <c r="Q276" s="5" t="s">
        <v>2525</v>
      </c>
    </row>
    <row r="277" spans="1:17" ht="15.5" x14ac:dyDescent="0.35">
      <c r="A277" s="7" t="s">
        <v>2168</v>
      </c>
      <c r="B277" s="6" t="s">
        <v>2467</v>
      </c>
      <c r="C277" s="6" t="s">
        <v>2466</v>
      </c>
      <c r="D277" s="6" t="s">
        <v>2524</v>
      </c>
      <c r="E277" s="6" t="s">
        <v>2517</v>
      </c>
      <c r="F277" s="6" t="s">
        <v>6</v>
      </c>
      <c r="G277" s="6">
        <v>28</v>
      </c>
      <c r="H277" s="6">
        <v>23</v>
      </c>
      <c r="I277" s="6">
        <f>Table12[[#This Row],[Male]]+Table12[[#This Row],[Female]]</f>
        <v>51</v>
      </c>
      <c r="J277" s="6">
        <v>97.3</v>
      </c>
      <c r="K277" s="6">
        <v>2</v>
      </c>
      <c r="L277" s="6" t="s">
        <v>2523</v>
      </c>
      <c r="M277" s="13">
        <v>43851</v>
      </c>
      <c r="N277" s="6" t="s">
        <v>2522</v>
      </c>
      <c r="O277" s="6" t="s">
        <v>2521</v>
      </c>
      <c r="P277" s="6" t="s">
        <v>2520</v>
      </c>
      <c r="Q277" s="5" t="s">
        <v>2519</v>
      </c>
    </row>
    <row r="278" spans="1:17" ht="15.5" x14ac:dyDescent="0.35">
      <c r="A278" s="7" t="s">
        <v>2168</v>
      </c>
      <c r="B278" s="6" t="s">
        <v>2467</v>
      </c>
      <c r="C278" s="6" t="s">
        <v>2466</v>
      </c>
      <c r="D278" s="6" t="s">
        <v>2518</v>
      </c>
      <c r="E278" s="6" t="s">
        <v>2517</v>
      </c>
      <c r="F278" s="6" t="s">
        <v>6</v>
      </c>
      <c r="G278" s="6">
        <v>23</v>
      </c>
      <c r="H278" s="6">
        <v>13</v>
      </c>
      <c r="I278" s="6">
        <f>Table12[[#This Row],[Male]]+Table12[[#This Row],[Female]]</f>
        <v>36</v>
      </c>
      <c r="J278" s="6">
        <v>76.599999999999994</v>
      </c>
      <c r="K278" s="6">
        <v>2</v>
      </c>
      <c r="L278" s="6" t="s">
        <v>2516</v>
      </c>
      <c r="M278" s="13">
        <v>43857</v>
      </c>
      <c r="N278" s="6" t="s">
        <v>2515</v>
      </c>
      <c r="O278" s="6" t="s">
        <v>2514</v>
      </c>
      <c r="P278" s="6" t="s">
        <v>2513</v>
      </c>
      <c r="Q278" s="5" t="s">
        <v>2512</v>
      </c>
    </row>
    <row r="279" spans="1:17" ht="15.5" x14ac:dyDescent="0.35">
      <c r="A279" s="7" t="s">
        <v>2168</v>
      </c>
      <c r="B279" s="6" t="s">
        <v>2467</v>
      </c>
      <c r="C279" s="6" t="s">
        <v>2466</v>
      </c>
      <c r="D279" s="6" t="s">
        <v>2511</v>
      </c>
      <c r="E279" s="6" t="s">
        <v>2510</v>
      </c>
      <c r="F279" s="6" t="s">
        <v>6</v>
      </c>
      <c r="G279" s="6">
        <v>38</v>
      </c>
      <c r="H279" s="6">
        <v>21</v>
      </c>
      <c r="I279" s="6">
        <f>Table12[[#This Row],[Male]]+Table12[[#This Row],[Female]]</f>
        <v>59</v>
      </c>
      <c r="J279" s="6">
        <v>114</v>
      </c>
      <c r="K279" s="6">
        <v>2</v>
      </c>
      <c r="L279" s="6" t="s">
        <v>2509</v>
      </c>
      <c r="M279" s="13">
        <v>43784</v>
      </c>
      <c r="N279" s="6" t="s">
        <v>2508</v>
      </c>
      <c r="O279" s="6" t="s">
        <v>2507</v>
      </c>
      <c r="P279" s="6" t="s">
        <v>2506</v>
      </c>
      <c r="Q279" s="5" t="s">
        <v>2505</v>
      </c>
    </row>
    <row r="280" spans="1:17" ht="15.5" x14ac:dyDescent="0.35">
      <c r="A280" s="7" t="s">
        <v>2168</v>
      </c>
      <c r="B280" s="6" t="s">
        <v>2467</v>
      </c>
      <c r="C280" s="6" t="s">
        <v>2466</v>
      </c>
      <c r="D280" s="6" t="s">
        <v>2504</v>
      </c>
      <c r="E280" s="6" t="s">
        <v>2466</v>
      </c>
      <c r="F280" s="6" t="s">
        <v>6</v>
      </c>
      <c r="G280" s="6">
        <v>69</v>
      </c>
      <c r="H280" s="6">
        <v>19</v>
      </c>
      <c r="I280" s="6">
        <f>Table12[[#This Row],[Male]]+Table12[[#This Row],[Female]]</f>
        <v>88</v>
      </c>
      <c r="J280" s="6">
        <v>258</v>
      </c>
      <c r="K280" s="6">
        <v>3</v>
      </c>
      <c r="L280" s="6" t="s">
        <v>2503</v>
      </c>
      <c r="M280" s="13">
        <v>43879</v>
      </c>
      <c r="N280" s="6" t="s">
        <v>2502</v>
      </c>
      <c r="O280" s="6" t="s">
        <v>2501</v>
      </c>
      <c r="P280" s="6" t="s">
        <v>2500</v>
      </c>
      <c r="Q280" s="5" t="s">
        <v>2499</v>
      </c>
    </row>
    <row r="281" spans="1:17" ht="15.5" x14ac:dyDescent="0.35">
      <c r="A281" s="7" t="s">
        <v>2168</v>
      </c>
      <c r="B281" s="6" t="s">
        <v>2467</v>
      </c>
      <c r="C281" s="6" t="s">
        <v>2466</v>
      </c>
      <c r="D281" s="6" t="s">
        <v>2498</v>
      </c>
      <c r="E281" s="6" t="s">
        <v>2466</v>
      </c>
      <c r="F281" s="6" t="s">
        <v>6</v>
      </c>
      <c r="G281" s="6">
        <v>73</v>
      </c>
      <c r="H281" s="6">
        <v>27</v>
      </c>
      <c r="I281" s="6">
        <f>Table12[[#This Row],[Male]]+Table12[[#This Row],[Female]]</f>
        <v>100</v>
      </c>
      <c r="J281" s="6">
        <v>434.6</v>
      </c>
      <c r="K281" s="6">
        <v>4</v>
      </c>
      <c r="L281" s="6" t="s">
        <v>2497</v>
      </c>
      <c r="M281" s="13">
        <v>43787</v>
      </c>
      <c r="N281" s="6" t="s">
        <v>2496</v>
      </c>
      <c r="O281" s="6" t="s">
        <v>2495</v>
      </c>
      <c r="P281" s="6" t="s">
        <v>2494</v>
      </c>
      <c r="Q281" s="5" t="s">
        <v>2493</v>
      </c>
    </row>
    <row r="282" spans="1:17" ht="15.5" x14ac:dyDescent="0.35">
      <c r="A282" s="7" t="s">
        <v>2168</v>
      </c>
      <c r="B282" s="6" t="s">
        <v>2467</v>
      </c>
      <c r="C282" s="6" t="s">
        <v>2466</v>
      </c>
      <c r="D282" s="6" t="s">
        <v>2492</v>
      </c>
      <c r="E282" s="6" t="s">
        <v>2466</v>
      </c>
      <c r="F282" s="6" t="s">
        <v>6</v>
      </c>
      <c r="G282" s="6">
        <v>64</v>
      </c>
      <c r="H282" s="6">
        <v>48</v>
      </c>
      <c r="I282" s="6">
        <f>Table12[[#This Row],[Male]]+Table12[[#This Row],[Female]]</f>
        <v>112</v>
      </c>
      <c r="J282" s="6">
        <v>289.2</v>
      </c>
      <c r="K282" s="6">
        <v>3</v>
      </c>
      <c r="L282" s="6" t="s">
        <v>2491</v>
      </c>
      <c r="M282" s="13">
        <v>43851</v>
      </c>
      <c r="N282" s="6" t="s">
        <v>2490</v>
      </c>
      <c r="O282" s="6" t="s">
        <v>2489</v>
      </c>
      <c r="P282" s="6" t="s">
        <v>2488</v>
      </c>
      <c r="Q282" s="5" t="s">
        <v>2487</v>
      </c>
    </row>
    <row r="283" spans="1:17" ht="15.5" x14ac:dyDescent="0.35">
      <c r="A283" s="7" t="s">
        <v>2168</v>
      </c>
      <c r="B283" s="6" t="s">
        <v>2467</v>
      </c>
      <c r="C283" s="6" t="s">
        <v>2466</v>
      </c>
      <c r="D283" s="6" t="s">
        <v>2486</v>
      </c>
      <c r="E283" s="6" t="s">
        <v>2479</v>
      </c>
      <c r="F283" s="6" t="s">
        <v>6</v>
      </c>
      <c r="G283" s="6">
        <v>50</v>
      </c>
      <c r="H283" s="6">
        <v>27</v>
      </c>
      <c r="I283" s="6">
        <f>Table12[[#This Row],[Male]]+Table12[[#This Row],[Female]]</f>
        <v>77</v>
      </c>
      <c r="J283" s="6">
        <v>224.6</v>
      </c>
      <c r="K283" s="6">
        <v>3</v>
      </c>
      <c r="L283" s="6" t="s">
        <v>2485</v>
      </c>
      <c r="M283" s="13">
        <v>43858</v>
      </c>
      <c r="N283" s="6" t="s">
        <v>2484</v>
      </c>
      <c r="O283" s="6" t="s">
        <v>2483</v>
      </c>
      <c r="P283" s="6" t="s">
        <v>2482</v>
      </c>
      <c r="Q283" s="5" t="s">
        <v>2481</v>
      </c>
    </row>
    <row r="284" spans="1:17" ht="15.5" x14ac:dyDescent="0.35">
      <c r="A284" s="7" t="s">
        <v>2168</v>
      </c>
      <c r="B284" s="6" t="s">
        <v>2467</v>
      </c>
      <c r="C284" s="6" t="s">
        <v>2466</v>
      </c>
      <c r="D284" s="6" t="s">
        <v>2480</v>
      </c>
      <c r="E284" s="6" t="s">
        <v>2479</v>
      </c>
      <c r="F284" s="6" t="s">
        <v>6</v>
      </c>
      <c r="G284" s="6">
        <v>43</v>
      </c>
      <c r="H284" s="6">
        <v>30</v>
      </c>
      <c r="I284" s="6">
        <f>Table12[[#This Row],[Male]]+Table12[[#This Row],[Female]]</f>
        <v>73</v>
      </c>
      <c r="J284" s="6">
        <v>178.2</v>
      </c>
      <c r="K284" s="6">
        <v>2</v>
      </c>
      <c r="L284" s="6" t="s">
        <v>2478</v>
      </c>
      <c r="M284" s="14" t="s">
        <v>2293</v>
      </c>
      <c r="N284" s="6" t="s">
        <v>2477</v>
      </c>
      <c r="O284" s="6" t="s">
        <v>2476</v>
      </c>
      <c r="P284" s="6" t="s">
        <v>2475</v>
      </c>
      <c r="Q284" s="5" t="s">
        <v>2474</v>
      </c>
    </row>
    <row r="285" spans="1:17" ht="15.5" x14ac:dyDescent="0.35">
      <c r="A285" s="7" t="s">
        <v>2168</v>
      </c>
      <c r="B285" s="6" t="s">
        <v>2467</v>
      </c>
      <c r="C285" s="6" t="s">
        <v>2466</v>
      </c>
      <c r="D285" s="6" t="s">
        <v>2473</v>
      </c>
      <c r="E285" s="6" t="s">
        <v>2464</v>
      </c>
      <c r="F285" s="6" t="s">
        <v>6</v>
      </c>
      <c r="G285" s="6">
        <v>51</v>
      </c>
      <c r="H285" s="6">
        <v>33</v>
      </c>
      <c r="I285" s="6">
        <f>Table12[[#This Row],[Male]]+Table12[[#This Row],[Female]]</f>
        <v>84</v>
      </c>
      <c r="J285" s="6">
        <v>211.9</v>
      </c>
      <c r="K285" s="6">
        <v>3</v>
      </c>
      <c r="L285" s="6" t="s">
        <v>2472</v>
      </c>
      <c r="M285" s="14" t="s">
        <v>1214</v>
      </c>
      <c r="N285" s="6" t="s">
        <v>2471</v>
      </c>
      <c r="O285" s="6" t="s">
        <v>2470</v>
      </c>
      <c r="P285" s="6" t="s">
        <v>2469</v>
      </c>
      <c r="Q285" s="5" t="s">
        <v>2468</v>
      </c>
    </row>
    <row r="286" spans="1:17" ht="15.5" x14ac:dyDescent="0.35">
      <c r="A286" s="7" t="s">
        <v>2168</v>
      </c>
      <c r="B286" s="6" t="s">
        <v>2467</v>
      </c>
      <c r="C286" s="6" t="s">
        <v>2466</v>
      </c>
      <c r="D286" s="6" t="s">
        <v>2465</v>
      </c>
      <c r="E286" s="6" t="s">
        <v>2464</v>
      </c>
      <c r="F286" s="6" t="s">
        <v>6</v>
      </c>
      <c r="G286" s="6">
        <v>44</v>
      </c>
      <c r="H286" s="6">
        <v>30</v>
      </c>
      <c r="I286" s="6">
        <f>Table12[[#This Row],[Male]]+Table12[[#This Row],[Female]]</f>
        <v>74</v>
      </c>
      <c r="J286" s="6">
        <v>152.80000000000001</v>
      </c>
      <c r="K286" s="6">
        <v>2</v>
      </c>
      <c r="L286" s="6" t="s">
        <v>2463</v>
      </c>
      <c r="M286" s="14" t="s">
        <v>670</v>
      </c>
      <c r="N286" s="6" t="s">
        <v>2462</v>
      </c>
      <c r="O286" s="6" t="s">
        <v>2461</v>
      </c>
      <c r="P286" s="6" t="s">
        <v>2460</v>
      </c>
      <c r="Q286" s="5" t="s">
        <v>2459</v>
      </c>
    </row>
    <row r="287" spans="1:17" ht="15.5" x14ac:dyDescent="0.35">
      <c r="A287" s="7" t="s">
        <v>2168</v>
      </c>
      <c r="B287" s="6" t="s">
        <v>2397</v>
      </c>
      <c r="C287" s="6" t="s">
        <v>2395</v>
      </c>
      <c r="D287" s="6" t="s">
        <v>2458</v>
      </c>
      <c r="E287" s="6" t="s">
        <v>2457</v>
      </c>
      <c r="F287" s="6" t="s">
        <v>6</v>
      </c>
      <c r="G287" s="6">
        <v>33</v>
      </c>
      <c r="H287" s="6">
        <v>11</v>
      </c>
      <c r="I287" s="6">
        <f>Table12[[#This Row],[Male]]+Table12[[#This Row],[Female]]</f>
        <v>44</v>
      </c>
      <c r="J287" s="6">
        <v>164.6</v>
      </c>
      <c r="K287" s="6">
        <v>4</v>
      </c>
      <c r="L287" s="6" t="s">
        <v>2456</v>
      </c>
      <c r="M287" s="14" t="s">
        <v>2448</v>
      </c>
      <c r="N287" s="6" t="s">
        <v>2455</v>
      </c>
      <c r="O287" s="6" t="s">
        <v>2454</v>
      </c>
      <c r="P287" s="6" t="s">
        <v>2453</v>
      </c>
      <c r="Q287" s="5" t="s">
        <v>2452</v>
      </c>
    </row>
    <row r="288" spans="1:17" ht="15.5" x14ac:dyDescent="0.35">
      <c r="A288" s="7" t="s">
        <v>2168</v>
      </c>
      <c r="B288" s="6" t="s">
        <v>2397</v>
      </c>
      <c r="C288" s="6" t="s">
        <v>2395</v>
      </c>
      <c r="D288" s="6" t="s">
        <v>2451</v>
      </c>
      <c r="E288" s="6" t="s">
        <v>2450</v>
      </c>
      <c r="F288" s="6" t="s">
        <v>6</v>
      </c>
      <c r="G288" s="6">
        <v>38</v>
      </c>
      <c r="H288" s="6">
        <v>20</v>
      </c>
      <c r="I288" s="6">
        <f>Table12[[#This Row],[Male]]+Table12[[#This Row],[Female]]</f>
        <v>58</v>
      </c>
      <c r="J288" s="6">
        <v>115.2</v>
      </c>
      <c r="K288" s="6">
        <v>2</v>
      </c>
      <c r="L288" s="6" t="s">
        <v>2449</v>
      </c>
      <c r="M288" s="14" t="s">
        <v>2448</v>
      </c>
      <c r="N288" s="6" t="s">
        <v>2447</v>
      </c>
      <c r="O288" s="6" t="s">
        <v>2446</v>
      </c>
      <c r="P288" s="6" t="s">
        <v>2445</v>
      </c>
      <c r="Q288" s="5" t="s">
        <v>2444</v>
      </c>
    </row>
    <row r="289" spans="1:17" ht="15.5" x14ac:dyDescent="0.35">
      <c r="A289" s="7" t="s">
        <v>2168</v>
      </c>
      <c r="B289" s="6" t="s">
        <v>2397</v>
      </c>
      <c r="C289" s="6" t="s">
        <v>2395</v>
      </c>
      <c r="D289" s="6" t="s">
        <v>2443</v>
      </c>
      <c r="E289" s="6" t="s">
        <v>2443</v>
      </c>
      <c r="F289" s="6" t="s">
        <v>6</v>
      </c>
      <c r="G289" s="6">
        <v>52</v>
      </c>
      <c r="H289" s="6">
        <v>28</v>
      </c>
      <c r="I289" s="6">
        <f>Table12[[#This Row],[Male]]+Table12[[#This Row],[Female]]</f>
        <v>80</v>
      </c>
      <c r="J289" s="6">
        <v>182.4</v>
      </c>
      <c r="K289" s="6">
        <v>2</v>
      </c>
      <c r="L289" s="6" t="s">
        <v>2442</v>
      </c>
      <c r="M289" s="14" t="s">
        <v>193</v>
      </c>
      <c r="N289" s="6" t="s">
        <v>2441</v>
      </c>
      <c r="O289" s="6" t="s">
        <v>2440</v>
      </c>
      <c r="P289" s="6" t="s">
        <v>2439</v>
      </c>
      <c r="Q289" s="5" t="s">
        <v>2438</v>
      </c>
    </row>
    <row r="290" spans="1:17" ht="15.5" x14ac:dyDescent="0.35">
      <c r="A290" s="7" t="s">
        <v>2168</v>
      </c>
      <c r="B290" s="6" t="s">
        <v>2397</v>
      </c>
      <c r="C290" s="6" t="s">
        <v>2395</v>
      </c>
      <c r="D290" s="6" t="s">
        <v>2437</v>
      </c>
      <c r="E290" s="6" t="s">
        <v>2437</v>
      </c>
      <c r="F290" s="6" t="s">
        <v>6</v>
      </c>
      <c r="G290" s="6">
        <v>105</v>
      </c>
      <c r="H290" s="6">
        <v>49</v>
      </c>
      <c r="I290" s="6">
        <f>Table12[[#This Row],[Male]]+Table12[[#This Row],[Female]]</f>
        <v>154</v>
      </c>
      <c r="J290" s="6">
        <v>401.8</v>
      </c>
      <c r="K290" s="6">
        <v>3</v>
      </c>
      <c r="L290" s="6" t="s">
        <v>2436</v>
      </c>
      <c r="M290" s="14" t="s">
        <v>670</v>
      </c>
      <c r="N290" s="6" t="s">
        <v>30</v>
      </c>
      <c r="O290" s="6" t="s">
        <v>2435</v>
      </c>
      <c r="P290" s="6" t="s">
        <v>2434</v>
      </c>
      <c r="Q290" s="5" t="s">
        <v>2433</v>
      </c>
    </row>
    <row r="291" spans="1:17" ht="15.5" x14ac:dyDescent="0.35">
      <c r="A291" s="7" t="s">
        <v>2168</v>
      </c>
      <c r="B291" s="6" t="s">
        <v>2397</v>
      </c>
      <c r="C291" s="6" t="s">
        <v>2395</v>
      </c>
      <c r="D291" s="6" t="s">
        <v>2432</v>
      </c>
      <c r="E291" s="6" t="s">
        <v>2431</v>
      </c>
      <c r="F291" s="6" t="s">
        <v>6</v>
      </c>
      <c r="G291" s="6">
        <v>31</v>
      </c>
      <c r="H291" s="6">
        <v>19</v>
      </c>
      <c r="I291" s="6">
        <f>Table12[[#This Row],[Male]]+Table12[[#This Row],[Female]]</f>
        <v>50</v>
      </c>
      <c r="J291" s="6">
        <v>193.2</v>
      </c>
      <c r="K291" s="6">
        <v>4</v>
      </c>
      <c r="L291" s="6" t="s">
        <v>2430</v>
      </c>
      <c r="M291" s="14" t="s">
        <v>670</v>
      </c>
      <c r="N291" s="6" t="s">
        <v>2429</v>
      </c>
      <c r="O291" s="6" t="s">
        <v>2428</v>
      </c>
      <c r="P291" s="6" t="s">
        <v>2427</v>
      </c>
      <c r="Q291" s="5" t="s">
        <v>2426</v>
      </c>
    </row>
    <row r="292" spans="1:17" ht="15.5" x14ac:dyDescent="0.35">
      <c r="A292" s="7" t="s">
        <v>2168</v>
      </c>
      <c r="B292" s="6" t="s">
        <v>2397</v>
      </c>
      <c r="C292" s="6" t="s">
        <v>2395</v>
      </c>
      <c r="D292" s="6" t="s">
        <v>2425</v>
      </c>
      <c r="E292" s="6" t="s">
        <v>2424</v>
      </c>
      <c r="F292" s="6" t="s">
        <v>6</v>
      </c>
      <c r="G292" s="6">
        <v>86</v>
      </c>
      <c r="H292" s="6">
        <v>35</v>
      </c>
      <c r="I292" s="6">
        <f>Table12[[#This Row],[Male]]+Table12[[#This Row],[Female]]</f>
        <v>121</v>
      </c>
      <c r="J292" s="6">
        <v>256.60000000000002</v>
      </c>
      <c r="K292" s="6">
        <v>2</v>
      </c>
      <c r="L292" s="6" t="s">
        <v>2423</v>
      </c>
      <c r="M292" s="14" t="s">
        <v>670</v>
      </c>
      <c r="N292" s="6" t="s">
        <v>2422</v>
      </c>
      <c r="O292" s="6" t="s">
        <v>2421</v>
      </c>
      <c r="P292" s="6" t="s">
        <v>2420</v>
      </c>
      <c r="Q292" s="5" t="s">
        <v>2419</v>
      </c>
    </row>
    <row r="293" spans="1:17" ht="15.5" x14ac:dyDescent="0.35">
      <c r="A293" s="7" t="s">
        <v>2168</v>
      </c>
      <c r="B293" s="6" t="s">
        <v>2397</v>
      </c>
      <c r="C293" s="6" t="s">
        <v>2395</v>
      </c>
      <c r="D293" s="6" t="s">
        <v>2418</v>
      </c>
      <c r="E293" s="6" t="s">
        <v>2417</v>
      </c>
      <c r="F293" s="6" t="s">
        <v>6</v>
      </c>
      <c r="G293" s="6">
        <v>54</v>
      </c>
      <c r="H293" s="6">
        <v>20</v>
      </c>
      <c r="I293" s="6">
        <f>Table12[[#This Row],[Male]]+Table12[[#This Row],[Female]]</f>
        <v>74</v>
      </c>
      <c r="J293" s="6">
        <v>199</v>
      </c>
      <c r="K293" s="6">
        <v>3</v>
      </c>
      <c r="L293" s="6" t="s">
        <v>2416</v>
      </c>
      <c r="M293" s="14" t="s">
        <v>670</v>
      </c>
      <c r="N293" s="6" t="s">
        <v>2415</v>
      </c>
      <c r="O293" s="6" t="s">
        <v>2414</v>
      </c>
      <c r="P293" s="6" t="s">
        <v>2413</v>
      </c>
      <c r="Q293" s="5" t="s">
        <v>2412</v>
      </c>
    </row>
    <row r="294" spans="1:17" ht="15.5" x14ac:dyDescent="0.35">
      <c r="A294" s="7" t="s">
        <v>2168</v>
      </c>
      <c r="B294" s="6" t="s">
        <v>2397</v>
      </c>
      <c r="C294" s="6" t="s">
        <v>2395</v>
      </c>
      <c r="D294" s="6" t="s">
        <v>2411</v>
      </c>
      <c r="E294" s="6" t="s">
        <v>2410</v>
      </c>
      <c r="F294" s="6" t="s">
        <v>6</v>
      </c>
      <c r="G294" s="6">
        <v>96</v>
      </c>
      <c r="H294" s="6">
        <v>32</v>
      </c>
      <c r="I294" s="6">
        <f>Table12[[#This Row],[Male]]+Table12[[#This Row],[Female]]</f>
        <v>128</v>
      </c>
      <c r="J294" s="6">
        <v>311.2</v>
      </c>
      <c r="K294" s="6">
        <v>2</v>
      </c>
      <c r="L294" s="6" t="s">
        <v>2409</v>
      </c>
      <c r="M294" s="14" t="s">
        <v>2408</v>
      </c>
      <c r="N294" s="6" t="s">
        <v>2407</v>
      </c>
      <c r="O294" s="6" t="s">
        <v>2406</v>
      </c>
      <c r="P294" s="6" t="s">
        <v>2405</v>
      </c>
      <c r="Q294" s="5" t="s">
        <v>2404</v>
      </c>
    </row>
    <row r="295" spans="1:17" ht="15.5" x14ac:dyDescent="0.35">
      <c r="A295" s="7" t="s">
        <v>2168</v>
      </c>
      <c r="B295" s="6" t="s">
        <v>2397</v>
      </c>
      <c r="C295" s="6" t="s">
        <v>2395</v>
      </c>
      <c r="D295" s="6" t="s">
        <v>2403</v>
      </c>
      <c r="E295" s="6" t="s">
        <v>2403</v>
      </c>
      <c r="F295" s="6" t="s">
        <v>6</v>
      </c>
      <c r="G295" s="6">
        <v>99</v>
      </c>
      <c r="H295" s="6">
        <v>22</v>
      </c>
      <c r="I295" s="6">
        <f>Table12[[#This Row],[Male]]+Table12[[#This Row],[Female]]</f>
        <v>121</v>
      </c>
      <c r="J295" s="6">
        <v>257.60000000000002</v>
      </c>
      <c r="K295" s="6">
        <v>2</v>
      </c>
      <c r="L295" s="6" t="s">
        <v>2402</v>
      </c>
      <c r="M295" s="14" t="s">
        <v>1889</v>
      </c>
      <c r="N295" s="6" t="s">
        <v>2401</v>
      </c>
      <c r="O295" s="6" t="s">
        <v>2400</v>
      </c>
      <c r="P295" s="6" t="s">
        <v>2399</v>
      </c>
      <c r="Q295" s="5" t="s">
        <v>2398</v>
      </c>
    </row>
    <row r="296" spans="1:17" ht="15.5" x14ac:dyDescent="0.35">
      <c r="A296" s="7" t="s">
        <v>2168</v>
      </c>
      <c r="B296" s="6" t="s">
        <v>2397</v>
      </c>
      <c r="C296" s="6" t="s">
        <v>2395</v>
      </c>
      <c r="D296" s="6" t="s">
        <v>2396</v>
      </c>
      <c r="E296" s="6" t="s">
        <v>2395</v>
      </c>
      <c r="F296" s="6" t="s">
        <v>6</v>
      </c>
      <c r="G296" s="6">
        <v>68</v>
      </c>
      <c r="H296" s="6">
        <v>50</v>
      </c>
      <c r="I296" s="6">
        <f>Table12[[#This Row],[Male]]+Table12[[#This Row],[Female]]</f>
        <v>118</v>
      </c>
      <c r="J296" s="6">
        <v>405.8</v>
      </c>
      <c r="K296" s="6">
        <v>3</v>
      </c>
      <c r="L296" s="6" t="s">
        <v>2394</v>
      </c>
      <c r="M296" s="14" t="s">
        <v>1214</v>
      </c>
      <c r="N296" s="6" t="s">
        <v>2393</v>
      </c>
      <c r="O296" s="6" t="s">
        <v>2392</v>
      </c>
      <c r="P296" s="6" t="s">
        <v>2391</v>
      </c>
      <c r="Q296" s="5" t="s">
        <v>2390</v>
      </c>
    </row>
    <row r="297" spans="1:17" ht="15.5" x14ac:dyDescent="0.35">
      <c r="A297" s="7" t="s">
        <v>2168</v>
      </c>
      <c r="B297" s="6" t="s">
        <v>2339</v>
      </c>
      <c r="C297" s="6" t="s">
        <v>2338</v>
      </c>
      <c r="D297" s="6" t="s">
        <v>2389</v>
      </c>
      <c r="E297" s="6" t="s">
        <v>2338</v>
      </c>
      <c r="F297" s="6" t="s">
        <v>6</v>
      </c>
      <c r="G297" s="6">
        <v>101</v>
      </c>
      <c r="H297" s="6">
        <v>57</v>
      </c>
      <c r="I297" s="6">
        <f>Table12[[#This Row],[Male]]+Table12[[#This Row],[Female]]</f>
        <v>158</v>
      </c>
      <c r="J297" s="6">
        <v>624</v>
      </c>
      <c r="K297" s="6">
        <v>4</v>
      </c>
      <c r="L297" s="6" t="s">
        <v>2388</v>
      </c>
      <c r="M297" s="14" t="s">
        <v>2387</v>
      </c>
      <c r="N297" s="6" t="s">
        <v>2386</v>
      </c>
      <c r="O297" s="6" t="s">
        <v>2385</v>
      </c>
      <c r="P297" s="6" t="s">
        <v>2384</v>
      </c>
      <c r="Q297" s="5" t="s">
        <v>2383</v>
      </c>
    </row>
    <row r="298" spans="1:17" ht="15.5" x14ac:dyDescent="0.35">
      <c r="A298" s="7" t="s">
        <v>2168</v>
      </c>
      <c r="B298" s="6" t="s">
        <v>2339</v>
      </c>
      <c r="C298" s="6" t="s">
        <v>2338</v>
      </c>
      <c r="D298" s="6" t="s">
        <v>2382</v>
      </c>
      <c r="E298" s="6" t="s">
        <v>2381</v>
      </c>
      <c r="F298" s="6" t="s">
        <v>6</v>
      </c>
      <c r="G298" s="6">
        <v>41</v>
      </c>
      <c r="H298" s="6">
        <v>32</v>
      </c>
      <c r="I298" s="6">
        <f>Table12[[#This Row],[Male]]+Table12[[#This Row],[Female]]</f>
        <v>73</v>
      </c>
      <c r="J298" s="6">
        <v>177.2</v>
      </c>
      <c r="K298" s="6">
        <v>2</v>
      </c>
      <c r="L298" s="6" t="s">
        <v>2380</v>
      </c>
      <c r="M298" s="13">
        <v>43657</v>
      </c>
      <c r="N298" s="6" t="s">
        <v>2379</v>
      </c>
      <c r="O298" s="6" t="s">
        <v>2378</v>
      </c>
      <c r="P298" s="6" t="s">
        <v>2377</v>
      </c>
      <c r="Q298" s="5" t="s">
        <v>2376</v>
      </c>
    </row>
    <row r="299" spans="1:17" ht="15.5" x14ac:dyDescent="0.35">
      <c r="A299" s="7" t="s">
        <v>2168</v>
      </c>
      <c r="B299" s="6" t="s">
        <v>2339</v>
      </c>
      <c r="C299" s="6" t="s">
        <v>2338</v>
      </c>
      <c r="D299" s="6" t="s">
        <v>2375</v>
      </c>
      <c r="E299" s="6" t="s">
        <v>2374</v>
      </c>
      <c r="F299" s="6" t="s">
        <v>6</v>
      </c>
      <c r="G299" s="6">
        <v>44</v>
      </c>
      <c r="H299" s="6">
        <v>25</v>
      </c>
      <c r="I299" s="6">
        <f>Table12[[#This Row],[Male]]+Table12[[#This Row],[Female]]</f>
        <v>69</v>
      </c>
      <c r="J299" s="6">
        <v>211</v>
      </c>
      <c r="K299" s="6">
        <v>3</v>
      </c>
      <c r="L299" s="6" t="s">
        <v>2373</v>
      </c>
      <c r="M299" s="13">
        <v>43534</v>
      </c>
      <c r="N299" s="6" t="s">
        <v>2372</v>
      </c>
      <c r="O299" s="6" t="s">
        <v>2371</v>
      </c>
      <c r="P299" s="6" t="s">
        <v>2370</v>
      </c>
      <c r="Q299" s="5" t="s">
        <v>2369</v>
      </c>
    </row>
    <row r="300" spans="1:17" ht="15.5" x14ac:dyDescent="0.35">
      <c r="A300" s="7" t="s">
        <v>2168</v>
      </c>
      <c r="B300" s="6" t="s">
        <v>2339</v>
      </c>
      <c r="C300" s="6" t="s">
        <v>2338</v>
      </c>
      <c r="D300" s="6" t="s">
        <v>2368</v>
      </c>
      <c r="E300" s="6" t="s">
        <v>2367</v>
      </c>
      <c r="F300" s="6" t="s">
        <v>6</v>
      </c>
      <c r="G300" s="6">
        <v>13</v>
      </c>
      <c r="H300" s="6">
        <v>8</v>
      </c>
      <c r="I300" s="6">
        <f>Table12[[#This Row],[Male]]+Table12[[#This Row],[Female]]</f>
        <v>21</v>
      </c>
      <c r="J300" s="6">
        <v>77.599999999999994</v>
      </c>
      <c r="K300" s="6">
        <v>4</v>
      </c>
      <c r="L300" s="6" t="s">
        <v>2366</v>
      </c>
      <c r="M300" s="14" t="s">
        <v>2365</v>
      </c>
      <c r="N300" s="6" t="s">
        <v>2364</v>
      </c>
      <c r="O300" s="6" t="s">
        <v>2363</v>
      </c>
      <c r="P300" s="6" t="s">
        <v>2362</v>
      </c>
      <c r="Q300" s="5" t="s">
        <v>2361</v>
      </c>
    </row>
    <row r="301" spans="1:17" ht="15.5" x14ac:dyDescent="0.35">
      <c r="A301" s="7" t="s">
        <v>2168</v>
      </c>
      <c r="B301" s="6" t="s">
        <v>2339</v>
      </c>
      <c r="C301" s="6" t="s">
        <v>2338</v>
      </c>
      <c r="D301" s="6" t="s">
        <v>2360</v>
      </c>
      <c r="E301" s="6" t="s">
        <v>2359</v>
      </c>
      <c r="F301" s="6" t="s">
        <v>6</v>
      </c>
      <c r="G301" s="6">
        <v>51</v>
      </c>
      <c r="H301" s="6">
        <v>34</v>
      </c>
      <c r="I301" s="6">
        <f>Table12[[#This Row],[Male]]+Table12[[#This Row],[Female]]</f>
        <v>85</v>
      </c>
      <c r="J301" s="6">
        <v>217.7</v>
      </c>
      <c r="K301" s="6">
        <v>3</v>
      </c>
      <c r="L301" s="6" t="s">
        <v>2358</v>
      </c>
      <c r="M301" s="13">
        <v>43534</v>
      </c>
      <c r="N301" s="6" t="s">
        <v>2357</v>
      </c>
      <c r="O301" s="6" t="s">
        <v>2356</v>
      </c>
      <c r="P301" s="6" t="s">
        <v>2355</v>
      </c>
      <c r="Q301" s="5" t="s">
        <v>2354</v>
      </c>
    </row>
    <row r="302" spans="1:17" ht="15.5" x14ac:dyDescent="0.35">
      <c r="A302" s="7" t="s">
        <v>2168</v>
      </c>
      <c r="B302" s="6" t="s">
        <v>2339</v>
      </c>
      <c r="C302" s="6" t="s">
        <v>2338</v>
      </c>
      <c r="D302" s="6" t="s">
        <v>2353</v>
      </c>
      <c r="E302" s="6" t="s">
        <v>2352</v>
      </c>
      <c r="F302" s="6" t="s">
        <v>6</v>
      </c>
      <c r="G302" s="6">
        <v>63</v>
      </c>
      <c r="H302" s="6">
        <v>39</v>
      </c>
      <c r="I302" s="6">
        <f>Table12[[#This Row],[Male]]+Table12[[#This Row],[Female]]</f>
        <v>102</v>
      </c>
      <c r="J302" s="6">
        <v>273.8</v>
      </c>
      <c r="K302" s="6">
        <v>3</v>
      </c>
      <c r="L302" s="6" t="s">
        <v>2351</v>
      </c>
      <c r="M302" s="13">
        <v>43475</v>
      </c>
      <c r="N302" s="6" t="s">
        <v>2350</v>
      </c>
      <c r="O302" s="6" t="s">
        <v>2349</v>
      </c>
      <c r="P302" s="6" t="s">
        <v>2348</v>
      </c>
      <c r="Q302" s="5" t="s">
        <v>2347</v>
      </c>
    </row>
    <row r="303" spans="1:17" ht="15.5" x14ac:dyDescent="0.35">
      <c r="A303" s="7" t="s">
        <v>2168</v>
      </c>
      <c r="B303" s="6" t="s">
        <v>2339</v>
      </c>
      <c r="C303" s="6" t="s">
        <v>2338</v>
      </c>
      <c r="D303" s="6" t="s">
        <v>2346</v>
      </c>
      <c r="E303" s="6" t="s">
        <v>2345</v>
      </c>
      <c r="F303" s="6" t="s">
        <v>6</v>
      </c>
      <c r="G303" s="6">
        <v>25</v>
      </c>
      <c r="H303" s="6">
        <v>10</v>
      </c>
      <c r="I303" s="6">
        <f>Table12[[#This Row],[Male]]+Table12[[#This Row],[Female]]</f>
        <v>35</v>
      </c>
      <c r="J303" s="6">
        <v>57.5</v>
      </c>
      <c r="K303" s="6">
        <v>2</v>
      </c>
      <c r="L303" s="6" t="s">
        <v>2344</v>
      </c>
      <c r="M303" s="14" t="s">
        <v>2343</v>
      </c>
      <c r="N303" s="6" t="s">
        <v>2342</v>
      </c>
      <c r="O303" s="6" t="s">
        <v>2341</v>
      </c>
      <c r="P303" s="6" t="s">
        <v>1366</v>
      </c>
      <c r="Q303" s="5" t="s">
        <v>2340</v>
      </c>
    </row>
    <row r="304" spans="1:17" ht="15.5" x14ac:dyDescent="0.35">
      <c r="A304" s="7" t="s">
        <v>2168</v>
      </c>
      <c r="B304" s="6" t="s">
        <v>2339</v>
      </c>
      <c r="C304" s="6" t="s">
        <v>2338</v>
      </c>
      <c r="D304" s="6" t="s">
        <v>2337</v>
      </c>
      <c r="E304" s="6" t="s">
        <v>2336</v>
      </c>
      <c r="F304" s="6" t="s">
        <v>6</v>
      </c>
      <c r="G304" s="6">
        <v>83</v>
      </c>
      <c r="H304" s="6">
        <v>31</v>
      </c>
      <c r="I304" s="6">
        <f>Table12[[#This Row],[Male]]+Table12[[#This Row],[Female]]</f>
        <v>114</v>
      </c>
      <c r="J304" s="6">
        <v>437</v>
      </c>
      <c r="K304" s="6">
        <v>4</v>
      </c>
      <c r="L304" s="6" t="s">
        <v>2335</v>
      </c>
      <c r="M304" s="14" t="s">
        <v>2301</v>
      </c>
      <c r="N304" s="6" t="s">
        <v>2334</v>
      </c>
      <c r="O304" s="6" t="s">
        <v>2333</v>
      </c>
      <c r="P304" s="6" t="s">
        <v>2332</v>
      </c>
      <c r="Q304" s="5" t="s">
        <v>2331</v>
      </c>
    </row>
    <row r="305" spans="1:17" ht="15.5" x14ac:dyDescent="0.35">
      <c r="A305" s="7" t="s">
        <v>2168</v>
      </c>
      <c r="B305" s="6" t="s">
        <v>2283</v>
      </c>
      <c r="C305" s="6" t="s">
        <v>2281</v>
      </c>
      <c r="D305" s="6" t="s">
        <v>2330</v>
      </c>
      <c r="E305" s="6" t="s">
        <v>2329</v>
      </c>
      <c r="F305" s="6" t="s">
        <v>6</v>
      </c>
      <c r="G305" s="6">
        <v>19</v>
      </c>
      <c r="H305" s="6">
        <v>13</v>
      </c>
      <c r="I305" s="6">
        <f>Table12[[#This Row],[Male]]+Table12[[#This Row],[Female]]</f>
        <v>32</v>
      </c>
      <c r="J305" s="6">
        <v>73.400000000000006</v>
      </c>
      <c r="K305" s="6">
        <v>2</v>
      </c>
      <c r="L305" s="6" t="s">
        <v>2328</v>
      </c>
      <c r="M305" s="14" t="s">
        <v>1889</v>
      </c>
      <c r="N305" s="6" t="s">
        <v>2327</v>
      </c>
      <c r="O305" s="6" t="s">
        <v>2326</v>
      </c>
      <c r="P305" s="6" t="s">
        <v>2325</v>
      </c>
      <c r="Q305" s="5" t="s">
        <v>2324</v>
      </c>
    </row>
    <row r="306" spans="1:17" ht="15.5" x14ac:dyDescent="0.35">
      <c r="A306" s="7" t="s">
        <v>2168</v>
      </c>
      <c r="B306" s="6" t="s">
        <v>2283</v>
      </c>
      <c r="C306" s="6" t="s">
        <v>2281</v>
      </c>
      <c r="D306" s="6" t="s">
        <v>2323</v>
      </c>
      <c r="E306" s="6" t="s">
        <v>2322</v>
      </c>
      <c r="F306" s="6" t="s">
        <v>6</v>
      </c>
      <c r="G306" s="6">
        <v>57</v>
      </c>
      <c r="H306" s="6">
        <v>18</v>
      </c>
      <c r="I306" s="6">
        <f>Table12[[#This Row],[Male]]+Table12[[#This Row],[Female]]</f>
        <v>75</v>
      </c>
      <c r="J306" s="6">
        <v>314</v>
      </c>
      <c r="K306" s="6">
        <v>4</v>
      </c>
      <c r="L306" s="6" t="s">
        <v>2321</v>
      </c>
      <c r="M306" s="14" t="s">
        <v>1214</v>
      </c>
      <c r="N306" s="6" t="s">
        <v>2320</v>
      </c>
      <c r="O306" s="6" t="s">
        <v>2319</v>
      </c>
      <c r="P306" s="6" t="s">
        <v>2318</v>
      </c>
      <c r="Q306" s="5" t="s">
        <v>2317</v>
      </c>
    </row>
    <row r="307" spans="1:17" ht="15.5" x14ac:dyDescent="0.35">
      <c r="A307" s="7" t="s">
        <v>2168</v>
      </c>
      <c r="B307" s="6" t="s">
        <v>2283</v>
      </c>
      <c r="C307" s="6" t="s">
        <v>2281</v>
      </c>
      <c r="D307" s="6" t="s">
        <v>2316</v>
      </c>
      <c r="E307" s="6" t="s">
        <v>2309</v>
      </c>
      <c r="F307" s="6" t="s">
        <v>6</v>
      </c>
      <c r="G307" s="6">
        <v>21</v>
      </c>
      <c r="H307" s="6">
        <v>9</v>
      </c>
      <c r="I307" s="6">
        <f>Table12[[#This Row],[Male]]+Table12[[#This Row],[Female]]</f>
        <v>30</v>
      </c>
      <c r="J307" s="6">
        <v>66</v>
      </c>
      <c r="K307" s="6">
        <v>2</v>
      </c>
      <c r="L307" s="6" t="s">
        <v>2315</v>
      </c>
      <c r="M307" s="14" t="s">
        <v>1889</v>
      </c>
      <c r="N307" s="6" t="s">
        <v>2314</v>
      </c>
      <c r="O307" s="6" t="s">
        <v>2313</v>
      </c>
      <c r="P307" s="6" t="s">
        <v>2312</v>
      </c>
      <c r="Q307" s="5" t="s">
        <v>2311</v>
      </c>
    </row>
    <row r="308" spans="1:17" ht="15.5" x14ac:dyDescent="0.35">
      <c r="A308" s="7" t="s">
        <v>2168</v>
      </c>
      <c r="B308" s="6" t="s">
        <v>2283</v>
      </c>
      <c r="C308" s="6" t="s">
        <v>2281</v>
      </c>
      <c r="D308" s="6" t="s">
        <v>2310</v>
      </c>
      <c r="E308" s="6" t="s">
        <v>2309</v>
      </c>
      <c r="F308" s="6" t="s">
        <v>6</v>
      </c>
      <c r="G308" s="6">
        <v>25</v>
      </c>
      <c r="H308" s="6">
        <v>5</v>
      </c>
      <c r="I308" s="6">
        <f>Table12[[#This Row],[Male]]+Table12[[#This Row],[Female]]</f>
        <v>30</v>
      </c>
      <c r="J308" s="6">
        <v>59.2</v>
      </c>
      <c r="K308" s="6">
        <v>2</v>
      </c>
      <c r="L308" s="6" t="s">
        <v>2308</v>
      </c>
      <c r="M308" s="14" t="s">
        <v>1214</v>
      </c>
      <c r="N308" s="6" t="s">
        <v>2307</v>
      </c>
      <c r="O308" s="6" t="s">
        <v>2306</v>
      </c>
      <c r="P308" s="6" t="s">
        <v>2305</v>
      </c>
      <c r="Q308" s="5" t="s">
        <v>2304</v>
      </c>
    </row>
    <row r="309" spans="1:17" ht="15.5" x14ac:dyDescent="0.35">
      <c r="A309" s="7" t="s">
        <v>2168</v>
      </c>
      <c r="B309" s="6" t="s">
        <v>2283</v>
      </c>
      <c r="C309" s="6" t="s">
        <v>2281</v>
      </c>
      <c r="D309" s="6" t="s">
        <v>2289</v>
      </c>
      <c r="E309" s="6" t="s">
        <v>2303</v>
      </c>
      <c r="F309" s="6" t="s">
        <v>6</v>
      </c>
      <c r="G309" s="6">
        <v>85</v>
      </c>
      <c r="H309" s="6">
        <v>45</v>
      </c>
      <c r="I309" s="6">
        <f>Table12[[#This Row],[Male]]+Table12[[#This Row],[Female]]</f>
        <v>130</v>
      </c>
      <c r="J309" s="6">
        <v>362</v>
      </c>
      <c r="K309" s="6">
        <v>3</v>
      </c>
      <c r="L309" s="6" t="s">
        <v>2302</v>
      </c>
      <c r="M309" s="14" t="s">
        <v>2301</v>
      </c>
      <c r="N309" s="6" t="s">
        <v>2300</v>
      </c>
      <c r="O309" s="6" t="s">
        <v>2299</v>
      </c>
      <c r="P309" s="6" t="s">
        <v>2298</v>
      </c>
      <c r="Q309" s="5" t="s">
        <v>2297</v>
      </c>
    </row>
    <row r="310" spans="1:17" ht="15.5" x14ac:dyDescent="0.35">
      <c r="A310" s="7" t="s">
        <v>2168</v>
      </c>
      <c r="B310" s="6" t="s">
        <v>2283</v>
      </c>
      <c r="C310" s="6" t="s">
        <v>2281</v>
      </c>
      <c r="D310" s="6" t="s">
        <v>2296</v>
      </c>
      <c r="E310" s="6" t="s">
        <v>2295</v>
      </c>
      <c r="F310" s="6" t="s">
        <v>6</v>
      </c>
      <c r="G310" s="6">
        <v>30</v>
      </c>
      <c r="H310" s="6">
        <v>18</v>
      </c>
      <c r="I310" s="6">
        <f>Table12[[#This Row],[Male]]+Table12[[#This Row],[Female]]</f>
        <v>48</v>
      </c>
      <c r="J310" s="6">
        <v>120.3</v>
      </c>
      <c r="K310" s="6">
        <v>3</v>
      </c>
      <c r="L310" s="6" t="s">
        <v>2294</v>
      </c>
      <c r="M310" s="14" t="s">
        <v>2293</v>
      </c>
      <c r="N310" s="6" t="s">
        <v>2292</v>
      </c>
      <c r="O310" s="6" t="s">
        <v>2177</v>
      </c>
      <c r="P310" s="6" t="s">
        <v>2291</v>
      </c>
      <c r="Q310" s="5" t="s">
        <v>2290</v>
      </c>
    </row>
    <row r="311" spans="1:17" ht="15.5" x14ac:dyDescent="0.35">
      <c r="A311" s="7" t="s">
        <v>2168</v>
      </c>
      <c r="B311" s="6" t="s">
        <v>2283</v>
      </c>
      <c r="C311" s="6" t="s">
        <v>2281</v>
      </c>
      <c r="D311" s="6" t="s">
        <v>2289</v>
      </c>
      <c r="E311" s="6" t="s">
        <v>2281</v>
      </c>
      <c r="F311" s="6" t="s">
        <v>6</v>
      </c>
      <c r="G311" s="6">
        <v>20</v>
      </c>
      <c r="H311" s="6">
        <v>10</v>
      </c>
      <c r="I311" s="6">
        <f>Table12[[#This Row],[Male]]+Table12[[#This Row],[Female]]</f>
        <v>30</v>
      </c>
      <c r="J311" s="6">
        <v>81.3</v>
      </c>
      <c r="K311" s="6">
        <v>3</v>
      </c>
      <c r="L311" s="6" t="s">
        <v>2288</v>
      </c>
      <c r="M311" s="14" t="s">
        <v>1889</v>
      </c>
      <c r="N311" s="6" t="s">
        <v>2287</v>
      </c>
      <c r="O311" s="6" t="s">
        <v>2286</v>
      </c>
      <c r="P311" s="6" t="s">
        <v>2285</v>
      </c>
      <c r="Q311" s="5" t="s">
        <v>2284</v>
      </c>
    </row>
    <row r="312" spans="1:17" ht="15.5" x14ac:dyDescent="0.35">
      <c r="A312" s="7" t="s">
        <v>2168</v>
      </c>
      <c r="B312" s="6" t="s">
        <v>2283</v>
      </c>
      <c r="C312" s="6" t="s">
        <v>2281</v>
      </c>
      <c r="D312" s="6" t="s">
        <v>2282</v>
      </c>
      <c r="E312" s="6" t="s">
        <v>2281</v>
      </c>
      <c r="F312" s="6" t="s">
        <v>6</v>
      </c>
      <c r="G312" s="6">
        <v>63</v>
      </c>
      <c r="H312" s="6">
        <v>31</v>
      </c>
      <c r="I312" s="6">
        <f>Table12[[#This Row],[Male]]+Table12[[#This Row],[Female]]</f>
        <v>94</v>
      </c>
      <c r="J312" s="6">
        <v>136.19999999999999</v>
      </c>
      <c r="K312" s="6">
        <v>1</v>
      </c>
      <c r="L312" s="6" t="s">
        <v>2280</v>
      </c>
      <c r="M312" s="14" t="s">
        <v>670</v>
      </c>
      <c r="N312" s="6" t="s">
        <v>2279</v>
      </c>
      <c r="O312" s="6" t="s">
        <v>2278</v>
      </c>
      <c r="P312" s="6" t="s">
        <v>2277</v>
      </c>
      <c r="Q312" s="5" t="s">
        <v>2276</v>
      </c>
    </row>
    <row r="313" spans="1:17" ht="15.5" x14ac:dyDescent="0.35">
      <c r="A313" s="7" t="s">
        <v>2168</v>
      </c>
      <c r="B313" s="6" t="s">
        <v>2216</v>
      </c>
      <c r="C313" s="6" t="s">
        <v>2215</v>
      </c>
      <c r="D313" s="6" t="s">
        <v>2275</v>
      </c>
      <c r="E313" s="6" t="s">
        <v>2268</v>
      </c>
      <c r="F313" s="6" t="s">
        <v>6</v>
      </c>
      <c r="G313" s="6">
        <v>42</v>
      </c>
      <c r="H313" s="6">
        <v>16</v>
      </c>
      <c r="I313" s="6">
        <f>Table12[[#This Row],[Male]]+Table12[[#This Row],[Female]]</f>
        <v>58</v>
      </c>
      <c r="J313" s="6">
        <v>210.5</v>
      </c>
      <c r="K313" s="6">
        <v>4</v>
      </c>
      <c r="L313" s="6" t="s">
        <v>2274</v>
      </c>
      <c r="M313" s="13">
        <v>43839</v>
      </c>
      <c r="N313" s="6" t="s">
        <v>2273</v>
      </c>
      <c r="O313" s="6" t="s">
        <v>2272</v>
      </c>
      <c r="P313" s="6" t="s">
        <v>2271</v>
      </c>
      <c r="Q313" s="5" t="s">
        <v>2270</v>
      </c>
    </row>
    <row r="314" spans="1:17" ht="15.5" x14ac:dyDescent="0.35">
      <c r="A314" s="7" t="s">
        <v>2168</v>
      </c>
      <c r="B314" s="6" t="s">
        <v>2216</v>
      </c>
      <c r="C314" s="6" t="s">
        <v>2215</v>
      </c>
      <c r="D314" s="6" t="s">
        <v>2269</v>
      </c>
      <c r="E314" s="6" t="s">
        <v>2268</v>
      </c>
      <c r="F314" s="6" t="s">
        <v>6</v>
      </c>
      <c r="G314" s="6">
        <v>41</v>
      </c>
      <c r="H314" s="6">
        <v>22</v>
      </c>
      <c r="I314" s="6">
        <f>Table12[[#This Row],[Male]]+Table12[[#This Row],[Female]]</f>
        <v>63</v>
      </c>
      <c r="J314" s="6">
        <v>181.4</v>
      </c>
      <c r="K314" s="6">
        <v>3</v>
      </c>
      <c r="L314" s="6" t="s">
        <v>2267</v>
      </c>
      <c r="M314" s="13">
        <v>43902</v>
      </c>
      <c r="N314" s="6" t="s">
        <v>2266</v>
      </c>
      <c r="O314" s="6" t="s">
        <v>2265</v>
      </c>
      <c r="P314" s="6" t="s">
        <v>2264</v>
      </c>
      <c r="Q314" s="5" t="s">
        <v>2263</v>
      </c>
    </row>
    <row r="315" spans="1:17" ht="15.5" x14ac:dyDescent="0.35">
      <c r="A315" s="7" t="s">
        <v>2168</v>
      </c>
      <c r="B315" s="6" t="s">
        <v>2216</v>
      </c>
      <c r="C315" s="6" t="s">
        <v>2215</v>
      </c>
      <c r="D315" s="6" t="s">
        <v>2262</v>
      </c>
      <c r="E315" s="6" t="s">
        <v>2261</v>
      </c>
      <c r="F315" s="6" t="s">
        <v>6</v>
      </c>
      <c r="G315" s="6">
        <v>31</v>
      </c>
      <c r="H315" s="6">
        <v>8</v>
      </c>
      <c r="I315" s="6">
        <f>Table12[[#This Row],[Male]]+Table12[[#This Row],[Female]]</f>
        <v>39</v>
      </c>
      <c r="J315" s="6">
        <v>162.80000000000001</v>
      </c>
      <c r="K315" s="6">
        <v>4</v>
      </c>
      <c r="L315" s="6" t="s">
        <v>2260</v>
      </c>
      <c r="M315" s="13">
        <v>43851</v>
      </c>
      <c r="N315" s="6" t="s">
        <v>2259</v>
      </c>
      <c r="O315" s="6" t="s">
        <v>2258</v>
      </c>
      <c r="P315" s="6" t="s">
        <v>2257</v>
      </c>
      <c r="Q315" s="5" t="s">
        <v>2256</v>
      </c>
    </row>
    <row r="316" spans="1:17" ht="15.5" x14ac:dyDescent="0.35">
      <c r="A316" s="7" t="s">
        <v>2168</v>
      </c>
      <c r="B316" s="6" t="s">
        <v>2216</v>
      </c>
      <c r="C316" s="6" t="s">
        <v>2215</v>
      </c>
      <c r="D316" s="6" t="s">
        <v>2255</v>
      </c>
      <c r="E316" s="6" t="s">
        <v>2248</v>
      </c>
      <c r="F316" s="6" t="s">
        <v>6</v>
      </c>
      <c r="G316" s="6">
        <v>36</v>
      </c>
      <c r="H316" s="6">
        <v>16</v>
      </c>
      <c r="I316" s="6">
        <f>Table12[[#This Row],[Male]]+Table12[[#This Row],[Female]]</f>
        <v>52</v>
      </c>
      <c r="J316" s="6">
        <v>206.8</v>
      </c>
      <c r="K316" s="6">
        <v>4</v>
      </c>
      <c r="L316" s="6" t="s">
        <v>2254</v>
      </c>
      <c r="M316" s="13">
        <v>43951</v>
      </c>
      <c r="N316" s="6" t="s">
        <v>2253</v>
      </c>
      <c r="O316" s="6" t="s">
        <v>2252</v>
      </c>
      <c r="P316" s="6" t="s">
        <v>2251</v>
      </c>
      <c r="Q316" s="5" t="s">
        <v>2250</v>
      </c>
    </row>
    <row r="317" spans="1:17" ht="15.5" x14ac:dyDescent="0.35">
      <c r="A317" s="7" t="s">
        <v>2168</v>
      </c>
      <c r="B317" s="6" t="s">
        <v>2216</v>
      </c>
      <c r="C317" s="6" t="s">
        <v>2215</v>
      </c>
      <c r="D317" s="6" t="s">
        <v>2249</v>
      </c>
      <c r="E317" s="6" t="s">
        <v>2248</v>
      </c>
      <c r="F317" s="6" t="s">
        <v>6</v>
      </c>
      <c r="G317" s="6">
        <v>25</v>
      </c>
      <c r="H317" s="6">
        <v>6</v>
      </c>
      <c r="I317" s="6">
        <f>Table12[[#This Row],[Male]]+Table12[[#This Row],[Female]]</f>
        <v>31</v>
      </c>
      <c r="J317" s="6">
        <v>96</v>
      </c>
      <c r="K317" s="6">
        <v>3</v>
      </c>
      <c r="L317" s="6" t="s">
        <v>2247</v>
      </c>
      <c r="M317" s="13">
        <v>43956</v>
      </c>
      <c r="N317" s="6" t="s">
        <v>2246</v>
      </c>
      <c r="O317" s="6" t="s">
        <v>2245</v>
      </c>
      <c r="P317" s="6" t="s">
        <v>2244</v>
      </c>
      <c r="Q317" s="5" t="s">
        <v>2243</v>
      </c>
    </row>
    <row r="318" spans="1:17" ht="15.5" x14ac:dyDescent="0.35">
      <c r="A318" s="7" t="s">
        <v>2168</v>
      </c>
      <c r="B318" s="6" t="s">
        <v>2216</v>
      </c>
      <c r="C318" s="6" t="s">
        <v>2215</v>
      </c>
      <c r="D318" s="6" t="s">
        <v>2242</v>
      </c>
      <c r="E318" s="6" t="s">
        <v>2235</v>
      </c>
      <c r="F318" s="6" t="s">
        <v>6</v>
      </c>
      <c r="G318" s="6">
        <v>17</v>
      </c>
      <c r="H318" s="6">
        <v>11</v>
      </c>
      <c r="I318" s="6">
        <f>Table12[[#This Row],[Male]]+Table12[[#This Row],[Female]]</f>
        <v>28</v>
      </c>
      <c r="J318" s="6">
        <v>62.4</v>
      </c>
      <c r="K318" s="6">
        <v>2</v>
      </c>
      <c r="L318" s="6" t="s">
        <v>2241</v>
      </c>
      <c r="M318" s="13">
        <v>44176</v>
      </c>
      <c r="N318" s="6" t="s">
        <v>2240</v>
      </c>
      <c r="O318" s="6" t="s">
        <v>2239</v>
      </c>
      <c r="P318" s="6" t="s">
        <v>2238</v>
      </c>
      <c r="Q318" s="5" t="s">
        <v>2237</v>
      </c>
    </row>
    <row r="319" spans="1:17" ht="15.5" x14ac:dyDescent="0.35">
      <c r="A319" s="7" t="s">
        <v>2168</v>
      </c>
      <c r="B319" s="6" t="s">
        <v>2216</v>
      </c>
      <c r="C319" s="6" t="s">
        <v>2215</v>
      </c>
      <c r="D319" s="6" t="s">
        <v>2236</v>
      </c>
      <c r="E319" s="6" t="s">
        <v>2235</v>
      </c>
      <c r="F319" s="6" t="s">
        <v>6</v>
      </c>
      <c r="G319" s="6">
        <v>64</v>
      </c>
      <c r="H319" s="6">
        <v>43</v>
      </c>
      <c r="I319" s="6">
        <f>Table12[[#This Row],[Male]]+Table12[[#This Row],[Female]]</f>
        <v>107</v>
      </c>
      <c r="J319" s="6">
        <v>169.9</v>
      </c>
      <c r="K319" s="6">
        <v>2</v>
      </c>
      <c r="L319" s="6" t="s">
        <v>2234</v>
      </c>
      <c r="M319" s="13">
        <v>43851</v>
      </c>
      <c r="N319" s="6" t="s">
        <v>2233</v>
      </c>
      <c r="O319" s="6" t="s">
        <v>2232</v>
      </c>
      <c r="P319" s="6" t="s">
        <v>2231</v>
      </c>
      <c r="Q319" s="5" t="s">
        <v>2230</v>
      </c>
    </row>
    <row r="320" spans="1:17" ht="15.5" x14ac:dyDescent="0.35">
      <c r="A320" s="7" t="s">
        <v>2168</v>
      </c>
      <c r="B320" s="6" t="s">
        <v>2216</v>
      </c>
      <c r="C320" s="6" t="s">
        <v>2215</v>
      </c>
      <c r="D320" s="6" t="s">
        <v>2229</v>
      </c>
      <c r="E320" s="6" t="s">
        <v>2222</v>
      </c>
      <c r="F320" s="6" t="s">
        <v>6</v>
      </c>
      <c r="G320" s="6">
        <v>21</v>
      </c>
      <c r="H320" s="6">
        <v>25</v>
      </c>
      <c r="I320" s="6">
        <f>Table12[[#This Row],[Male]]+Table12[[#This Row],[Female]]</f>
        <v>46</v>
      </c>
      <c r="J320" s="6">
        <v>181.6</v>
      </c>
      <c r="K320" s="6">
        <v>4</v>
      </c>
      <c r="L320" s="6" t="s">
        <v>2228</v>
      </c>
      <c r="M320" s="13">
        <v>43859</v>
      </c>
      <c r="N320" s="6" t="s">
        <v>2227</v>
      </c>
      <c r="O320" s="6" t="s">
        <v>2226</v>
      </c>
      <c r="P320" s="6" t="s">
        <v>2225</v>
      </c>
      <c r="Q320" s="5" t="s">
        <v>2224</v>
      </c>
    </row>
    <row r="321" spans="1:17" ht="15.5" x14ac:dyDescent="0.35">
      <c r="A321" s="7" t="s">
        <v>2168</v>
      </c>
      <c r="B321" s="6" t="s">
        <v>2216</v>
      </c>
      <c r="C321" s="6" t="s">
        <v>2215</v>
      </c>
      <c r="D321" s="6" t="s">
        <v>2223</v>
      </c>
      <c r="E321" s="6" t="s">
        <v>2222</v>
      </c>
      <c r="F321" s="6" t="s">
        <v>6</v>
      </c>
      <c r="G321" s="6">
        <v>99</v>
      </c>
      <c r="H321" s="6">
        <v>87</v>
      </c>
      <c r="I321" s="6">
        <f>Table12[[#This Row],[Male]]+Table12[[#This Row],[Female]]</f>
        <v>186</v>
      </c>
      <c r="J321" s="6">
        <v>349.6</v>
      </c>
      <c r="K321" s="6">
        <v>2</v>
      </c>
      <c r="L321" s="6" t="s">
        <v>2221</v>
      </c>
      <c r="M321" s="13">
        <v>43851</v>
      </c>
      <c r="N321" s="6" t="s">
        <v>2220</v>
      </c>
      <c r="O321" s="6" t="s">
        <v>2219</v>
      </c>
      <c r="P321" s="6" t="s">
        <v>2218</v>
      </c>
      <c r="Q321" s="5" t="s">
        <v>2217</v>
      </c>
    </row>
    <row r="322" spans="1:17" ht="15.5" x14ac:dyDescent="0.35">
      <c r="A322" s="7" t="s">
        <v>2168</v>
      </c>
      <c r="B322" s="6" t="s">
        <v>2216</v>
      </c>
      <c r="C322" s="6" t="s">
        <v>2215</v>
      </c>
      <c r="D322" s="6" t="s">
        <v>2214</v>
      </c>
      <c r="E322" s="6" t="s">
        <v>2213</v>
      </c>
      <c r="F322" s="6" t="s">
        <v>6</v>
      </c>
      <c r="G322" s="6">
        <v>71</v>
      </c>
      <c r="H322" s="6">
        <v>49</v>
      </c>
      <c r="I322" s="6">
        <f>Table12[[#This Row],[Male]]+Table12[[#This Row],[Female]]</f>
        <v>120</v>
      </c>
      <c r="J322" s="6">
        <v>389.1</v>
      </c>
      <c r="K322" s="6">
        <v>3</v>
      </c>
      <c r="L322" s="6" t="s">
        <v>2212</v>
      </c>
      <c r="M322" s="13">
        <v>43847</v>
      </c>
      <c r="N322" s="6" t="s">
        <v>2211</v>
      </c>
      <c r="O322" s="6" t="s">
        <v>2210</v>
      </c>
      <c r="P322" s="6" t="s">
        <v>2209</v>
      </c>
      <c r="Q322" s="5" t="s">
        <v>2208</v>
      </c>
    </row>
    <row r="323" spans="1:17" ht="15.5" x14ac:dyDescent="0.35">
      <c r="A323" s="7" t="s">
        <v>2168</v>
      </c>
      <c r="B323" s="6" t="s">
        <v>2167</v>
      </c>
      <c r="C323" s="6" t="s">
        <v>2165</v>
      </c>
      <c r="D323" s="6" t="s">
        <v>2207</v>
      </c>
      <c r="E323" s="6" t="s">
        <v>2206</v>
      </c>
      <c r="F323" s="6" t="s">
        <v>6</v>
      </c>
      <c r="G323" s="6">
        <v>76</v>
      </c>
      <c r="H323" s="6">
        <v>44</v>
      </c>
      <c r="I323" s="6">
        <f>Table12[[#This Row],[Male]]+Table12[[#This Row],[Female]]</f>
        <v>120</v>
      </c>
      <c r="J323" s="6">
        <v>298.8</v>
      </c>
      <c r="K323" s="6">
        <v>2</v>
      </c>
      <c r="L323" s="6" t="s">
        <v>2205</v>
      </c>
      <c r="M323" s="13">
        <v>43784</v>
      </c>
      <c r="N323" s="6" t="s">
        <v>2204</v>
      </c>
      <c r="O323" s="6" t="s">
        <v>2203</v>
      </c>
      <c r="P323" s="6" t="s">
        <v>2202</v>
      </c>
      <c r="Q323" s="5" t="s">
        <v>2201</v>
      </c>
    </row>
    <row r="324" spans="1:17" ht="15.5" x14ac:dyDescent="0.35">
      <c r="A324" s="7" t="s">
        <v>2168</v>
      </c>
      <c r="B324" s="6" t="s">
        <v>2167</v>
      </c>
      <c r="C324" s="6" t="s">
        <v>2165</v>
      </c>
      <c r="D324" s="6" t="s">
        <v>2200</v>
      </c>
      <c r="E324" s="6" t="s">
        <v>2199</v>
      </c>
      <c r="F324" s="6" t="s">
        <v>6</v>
      </c>
      <c r="G324" s="6">
        <v>65</v>
      </c>
      <c r="H324" s="6">
        <v>22</v>
      </c>
      <c r="I324" s="6">
        <f>Table12[[#This Row],[Male]]+Table12[[#This Row],[Female]]</f>
        <v>87</v>
      </c>
      <c r="J324" s="6">
        <v>229.4</v>
      </c>
      <c r="K324" s="6">
        <v>3</v>
      </c>
      <c r="L324" s="6" t="s">
        <v>2198</v>
      </c>
      <c r="M324" s="13">
        <v>43784</v>
      </c>
      <c r="N324" s="6" t="s">
        <v>2197</v>
      </c>
      <c r="O324" s="6" t="s">
        <v>2196</v>
      </c>
      <c r="P324" s="6" t="s">
        <v>2195</v>
      </c>
      <c r="Q324" s="5" t="s">
        <v>2194</v>
      </c>
    </row>
    <row r="325" spans="1:17" ht="15.5" x14ac:dyDescent="0.35">
      <c r="A325" s="7" t="s">
        <v>2168</v>
      </c>
      <c r="B325" s="6" t="s">
        <v>2167</v>
      </c>
      <c r="C325" s="6" t="s">
        <v>2165</v>
      </c>
      <c r="D325" s="6" t="s">
        <v>2193</v>
      </c>
      <c r="E325" s="6" t="s">
        <v>2192</v>
      </c>
      <c r="F325" s="6" t="s">
        <v>6</v>
      </c>
      <c r="G325" s="6">
        <v>70</v>
      </c>
      <c r="H325" s="6">
        <v>23</v>
      </c>
      <c r="I325" s="6">
        <f>Table12[[#This Row],[Male]]+Table12[[#This Row],[Female]]</f>
        <v>93</v>
      </c>
      <c r="J325" s="6">
        <v>214.2</v>
      </c>
      <c r="K325" s="6">
        <v>2</v>
      </c>
      <c r="L325" s="6" t="s">
        <v>2191</v>
      </c>
      <c r="M325" s="13">
        <v>43784</v>
      </c>
      <c r="N325" s="6" t="s">
        <v>2190</v>
      </c>
      <c r="O325" s="6" t="s">
        <v>2188</v>
      </c>
      <c r="P325" s="6" t="s">
        <v>2189</v>
      </c>
      <c r="Q325" s="5" t="s">
        <v>2188</v>
      </c>
    </row>
    <row r="326" spans="1:17" ht="15.5" x14ac:dyDescent="0.35">
      <c r="A326" s="7" t="s">
        <v>2168</v>
      </c>
      <c r="B326" s="6" t="s">
        <v>2167</v>
      </c>
      <c r="C326" s="6" t="s">
        <v>2165</v>
      </c>
      <c r="D326" s="6" t="s">
        <v>2187</v>
      </c>
      <c r="E326" s="6" t="s">
        <v>2186</v>
      </c>
      <c r="F326" s="6" t="s">
        <v>6</v>
      </c>
      <c r="G326" s="6">
        <v>53</v>
      </c>
      <c r="H326" s="6">
        <v>27</v>
      </c>
      <c r="I326" s="6">
        <f>Table12[[#This Row],[Male]]+Table12[[#This Row],[Female]]</f>
        <v>80</v>
      </c>
      <c r="J326" s="6">
        <v>223.4</v>
      </c>
      <c r="K326" s="6">
        <v>3</v>
      </c>
      <c r="L326" s="6" t="s">
        <v>2185</v>
      </c>
      <c r="M326" s="13">
        <v>43784</v>
      </c>
      <c r="N326" s="6" t="s">
        <v>2184</v>
      </c>
      <c r="O326" s="6" t="s">
        <v>2183</v>
      </c>
      <c r="P326" s="6" t="s">
        <v>2182</v>
      </c>
      <c r="Q326" s="5" t="s">
        <v>2181</v>
      </c>
    </row>
    <row r="327" spans="1:17" ht="15.5" x14ac:dyDescent="0.35">
      <c r="A327" s="7" t="s">
        <v>2168</v>
      </c>
      <c r="B327" s="6" t="s">
        <v>2167</v>
      </c>
      <c r="C327" s="6" t="s">
        <v>2165</v>
      </c>
      <c r="D327" s="6" t="s">
        <v>2180</v>
      </c>
      <c r="E327" s="6" t="s">
        <v>2165</v>
      </c>
      <c r="F327" s="6" t="s">
        <v>6</v>
      </c>
      <c r="G327" s="6">
        <v>30</v>
      </c>
      <c r="H327" s="6">
        <v>13</v>
      </c>
      <c r="I327" s="6">
        <f>Table12[[#This Row],[Male]]+Table12[[#This Row],[Female]]</f>
        <v>43</v>
      </c>
      <c r="J327" s="6">
        <v>89.2</v>
      </c>
      <c r="K327" s="6">
        <v>2</v>
      </c>
      <c r="L327" s="6" t="s">
        <v>2179</v>
      </c>
      <c r="M327" s="13">
        <v>43787</v>
      </c>
      <c r="N327" s="6" t="s">
        <v>2178</v>
      </c>
      <c r="O327" s="6" t="s">
        <v>2177</v>
      </c>
      <c r="P327" s="6" t="s">
        <v>2176</v>
      </c>
      <c r="Q327" s="5" t="s">
        <v>2175</v>
      </c>
    </row>
    <row r="328" spans="1:17" ht="15.5" x14ac:dyDescent="0.35">
      <c r="A328" s="7" t="s">
        <v>2168</v>
      </c>
      <c r="B328" s="6" t="s">
        <v>2167</v>
      </c>
      <c r="C328" s="6" t="s">
        <v>2165</v>
      </c>
      <c r="D328" s="6" t="s">
        <v>2174</v>
      </c>
      <c r="E328" s="6" t="s">
        <v>2165</v>
      </c>
      <c r="F328" s="6" t="s">
        <v>6</v>
      </c>
      <c r="G328" s="6">
        <v>31</v>
      </c>
      <c r="H328" s="6">
        <v>22</v>
      </c>
      <c r="I328" s="6">
        <f>Table12[[#This Row],[Male]]+Table12[[#This Row],[Female]]</f>
        <v>53</v>
      </c>
      <c r="J328" s="6">
        <v>142.80000000000001</v>
      </c>
      <c r="K328" s="6">
        <v>3</v>
      </c>
      <c r="L328" s="6" t="s">
        <v>2173</v>
      </c>
      <c r="M328" s="13">
        <v>43784</v>
      </c>
      <c r="N328" s="6" t="s">
        <v>2172</v>
      </c>
      <c r="O328" s="6" t="s">
        <v>2171</v>
      </c>
      <c r="P328" s="6" t="s">
        <v>2170</v>
      </c>
      <c r="Q328" s="5" t="s">
        <v>2169</v>
      </c>
    </row>
    <row r="329" spans="1:17" ht="15.5" x14ac:dyDescent="0.35">
      <c r="A329" s="7" t="s">
        <v>2168</v>
      </c>
      <c r="B329" s="6" t="s">
        <v>2167</v>
      </c>
      <c r="C329" s="6" t="s">
        <v>2165</v>
      </c>
      <c r="D329" s="6" t="s">
        <v>2166</v>
      </c>
      <c r="E329" s="6" t="s">
        <v>2165</v>
      </c>
      <c r="F329" s="6" t="s">
        <v>6</v>
      </c>
      <c r="G329" s="6">
        <v>40</v>
      </c>
      <c r="H329" s="6">
        <v>13</v>
      </c>
      <c r="I329" s="6">
        <f>Table12[[#This Row],[Male]]+Table12[[#This Row],[Female]]</f>
        <v>53</v>
      </c>
      <c r="J329" s="6">
        <v>119</v>
      </c>
      <c r="K329" s="6">
        <v>2</v>
      </c>
      <c r="L329" s="6" t="s">
        <v>2164</v>
      </c>
      <c r="M329" s="13">
        <v>43784</v>
      </c>
      <c r="N329" s="6" t="s">
        <v>2163</v>
      </c>
      <c r="O329" s="6" t="s">
        <v>2162</v>
      </c>
      <c r="P329" s="6" t="s">
        <v>2161</v>
      </c>
      <c r="Q329" s="5" t="s">
        <v>2160</v>
      </c>
    </row>
    <row r="330" spans="1:17" ht="15.5" x14ac:dyDescent="0.35">
      <c r="A330" s="4" t="s">
        <v>0</v>
      </c>
      <c r="B330" s="2"/>
      <c r="C330" s="2"/>
      <c r="D330" s="2"/>
      <c r="E330" s="2"/>
      <c r="F330" s="2"/>
      <c r="G330" s="3">
        <f>SUBTOTAL(109,Table12[Male])</f>
        <v>12819</v>
      </c>
      <c r="H330" s="3">
        <f>SUBTOTAL(109,Table12[Female])</f>
        <v>6611</v>
      </c>
      <c r="I330" s="3">
        <f>SUBTOTAL(109,Table12[Total])</f>
        <v>19430</v>
      </c>
      <c r="J330" s="2"/>
      <c r="K330" s="2"/>
      <c r="L330" s="2"/>
      <c r="M330" s="2"/>
      <c r="N330" s="2"/>
      <c r="O330" s="2"/>
      <c r="P330" s="2"/>
      <c r="Q330" s="1">
        <f>SUBTOTAL(103,Table12[Secretartys Contact])</f>
        <v>327</v>
      </c>
    </row>
  </sheetData>
  <mergeCells count="1">
    <mergeCell ref="A1:Q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40A20-10E1-46BD-B434-F96E91175A02}">
  <dimension ref="A1:Q329"/>
  <sheetViews>
    <sheetView workbookViewId="0">
      <selection activeCell="C423" sqref="C423"/>
    </sheetView>
  </sheetViews>
  <sheetFormatPr defaultRowHeight="14.5" x14ac:dyDescent="0.35"/>
  <cols>
    <col min="2" max="2" width="29.81640625" customWidth="1"/>
    <col min="3" max="3" width="16.1796875" customWidth="1"/>
    <col min="4" max="4" width="83.6328125" customWidth="1"/>
    <col min="5" max="5" width="19" customWidth="1"/>
  </cols>
  <sheetData>
    <row r="1" spans="1:17" ht="15.5" x14ac:dyDescent="0.35">
      <c r="A1" s="37" t="s">
        <v>2159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ht="15.5" x14ac:dyDescent="0.35">
      <c r="A2" s="12" t="s">
        <v>2158</v>
      </c>
      <c r="B2" s="11" t="s">
        <v>2157</v>
      </c>
      <c r="C2" s="11" t="s">
        <v>2156</v>
      </c>
      <c r="D2" s="11" t="s">
        <v>2155</v>
      </c>
      <c r="E2" s="11" t="s">
        <v>2154</v>
      </c>
      <c r="F2" s="11" t="s">
        <v>2153</v>
      </c>
      <c r="G2" s="11" t="s">
        <v>2152</v>
      </c>
      <c r="H2" s="11" t="s">
        <v>2151</v>
      </c>
      <c r="I2" s="11" t="s">
        <v>0</v>
      </c>
      <c r="J2" s="11" t="s">
        <v>2150</v>
      </c>
      <c r="K2" s="11" t="s">
        <v>2149</v>
      </c>
      <c r="L2" s="11" t="s">
        <v>2148</v>
      </c>
      <c r="M2" s="11" t="s">
        <v>2147</v>
      </c>
      <c r="N2" s="11" t="s">
        <v>2146</v>
      </c>
      <c r="O2" s="11" t="s">
        <v>2145</v>
      </c>
      <c r="P2" s="11" t="s">
        <v>2144</v>
      </c>
      <c r="Q2" s="10" t="s">
        <v>2143</v>
      </c>
    </row>
    <row r="3" spans="1:17" ht="15.5" x14ac:dyDescent="0.35">
      <c r="A3" s="7" t="s">
        <v>10</v>
      </c>
      <c r="B3" s="6" t="s">
        <v>2029</v>
      </c>
      <c r="C3" s="6" t="s">
        <v>2028</v>
      </c>
      <c r="D3" s="6" t="s">
        <v>2142</v>
      </c>
      <c r="E3" s="6" t="s">
        <v>2141</v>
      </c>
      <c r="F3" s="6" t="s">
        <v>6</v>
      </c>
      <c r="G3" s="6">
        <v>36</v>
      </c>
      <c r="H3" s="6">
        <v>6</v>
      </c>
      <c r="I3" s="6">
        <v>42</v>
      </c>
      <c r="J3" s="6">
        <v>50.05</v>
      </c>
      <c r="K3" s="6">
        <v>0.5</v>
      </c>
      <c r="L3" s="6" t="s">
        <v>2140</v>
      </c>
      <c r="M3" s="8" t="s">
        <v>557</v>
      </c>
      <c r="N3" s="6" t="s">
        <v>127</v>
      </c>
      <c r="O3" s="6" t="s">
        <v>2139</v>
      </c>
      <c r="P3" s="6" t="s">
        <v>2138</v>
      </c>
      <c r="Q3" s="5" t="s">
        <v>2137</v>
      </c>
    </row>
    <row r="4" spans="1:17" ht="15.5" x14ac:dyDescent="0.35">
      <c r="A4" s="7" t="s">
        <v>10</v>
      </c>
      <c r="B4" s="6" t="s">
        <v>2029</v>
      </c>
      <c r="C4" s="6" t="s">
        <v>2028</v>
      </c>
      <c r="D4" s="6" t="s">
        <v>2136</v>
      </c>
      <c r="E4" s="6" t="s">
        <v>2135</v>
      </c>
      <c r="F4" s="6" t="s">
        <v>6</v>
      </c>
      <c r="G4" s="6">
        <v>0</v>
      </c>
      <c r="H4" s="6">
        <v>30</v>
      </c>
      <c r="I4" s="6">
        <v>30</v>
      </c>
      <c r="J4" s="6">
        <v>56.84</v>
      </c>
      <c r="K4" s="6">
        <v>1.75</v>
      </c>
      <c r="L4" s="6" t="s">
        <v>2134</v>
      </c>
      <c r="M4" s="8" t="s">
        <v>2133</v>
      </c>
      <c r="N4" s="6" t="s">
        <v>1736</v>
      </c>
      <c r="O4" s="6" t="s">
        <v>1735</v>
      </c>
      <c r="P4" s="6" t="s">
        <v>2132</v>
      </c>
      <c r="Q4" s="5" t="s">
        <v>2131</v>
      </c>
    </row>
    <row r="5" spans="1:17" ht="15.5" x14ac:dyDescent="0.35">
      <c r="A5" s="7" t="s">
        <v>10</v>
      </c>
      <c r="B5" s="6" t="s">
        <v>2029</v>
      </c>
      <c r="C5" s="6" t="s">
        <v>2028</v>
      </c>
      <c r="D5" s="6" t="s">
        <v>2130</v>
      </c>
      <c r="E5" s="6" t="s">
        <v>2129</v>
      </c>
      <c r="F5" s="6" t="s">
        <v>6</v>
      </c>
      <c r="G5" s="6">
        <v>15</v>
      </c>
      <c r="H5" s="6">
        <v>5</v>
      </c>
      <c r="I5" s="6">
        <v>20</v>
      </c>
      <c r="J5" s="6">
        <v>49.15</v>
      </c>
      <c r="K5" s="6">
        <v>2.2999999999999998</v>
      </c>
      <c r="L5" s="6" t="s">
        <v>2128</v>
      </c>
      <c r="M5" s="9">
        <v>43969</v>
      </c>
      <c r="N5" s="6" t="s">
        <v>2127</v>
      </c>
      <c r="O5" s="6" t="s">
        <v>2126</v>
      </c>
      <c r="P5" s="6" t="s">
        <v>2125</v>
      </c>
      <c r="Q5" s="5" t="s">
        <v>2124</v>
      </c>
    </row>
    <row r="6" spans="1:17" ht="15.5" x14ac:dyDescent="0.35">
      <c r="A6" s="7" t="s">
        <v>10</v>
      </c>
      <c r="B6" s="6" t="s">
        <v>2029</v>
      </c>
      <c r="C6" s="6" t="s">
        <v>2028</v>
      </c>
      <c r="D6" s="6" t="s">
        <v>2123</v>
      </c>
      <c r="E6" s="6" t="s">
        <v>2028</v>
      </c>
      <c r="F6" s="6" t="s">
        <v>6</v>
      </c>
      <c r="G6" s="6">
        <v>15</v>
      </c>
      <c r="H6" s="6">
        <v>6</v>
      </c>
      <c r="I6" s="6">
        <v>21</v>
      </c>
      <c r="J6" s="6">
        <v>40.75</v>
      </c>
      <c r="K6" s="6">
        <v>2.0099999999999998</v>
      </c>
      <c r="L6" s="6" t="s">
        <v>2122</v>
      </c>
      <c r="M6" s="9">
        <v>43969</v>
      </c>
      <c r="N6" s="6" t="s">
        <v>2121</v>
      </c>
      <c r="O6" s="6" t="s">
        <v>2120</v>
      </c>
      <c r="P6" s="6" t="s">
        <v>2119</v>
      </c>
      <c r="Q6" s="5" t="s">
        <v>2118</v>
      </c>
    </row>
    <row r="7" spans="1:17" ht="15.5" x14ac:dyDescent="0.35">
      <c r="A7" s="7" t="s">
        <v>10</v>
      </c>
      <c r="B7" s="6" t="s">
        <v>2029</v>
      </c>
      <c r="C7" s="6" t="s">
        <v>2028</v>
      </c>
      <c r="D7" s="6" t="s">
        <v>2117</v>
      </c>
      <c r="E7" s="6" t="s">
        <v>2098</v>
      </c>
      <c r="F7" s="6" t="s">
        <v>6</v>
      </c>
      <c r="G7" s="6">
        <v>36</v>
      </c>
      <c r="H7" s="6">
        <v>6</v>
      </c>
      <c r="I7" s="6">
        <v>42</v>
      </c>
      <c r="J7" s="6">
        <v>70.66</v>
      </c>
      <c r="K7" s="6">
        <v>2.04</v>
      </c>
      <c r="L7" s="6" t="s">
        <v>2116</v>
      </c>
      <c r="M7" s="9">
        <v>43969</v>
      </c>
      <c r="N7" s="6" t="s">
        <v>2115</v>
      </c>
      <c r="O7" s="6" t="s">
        <v>2114</v>
      </c>
      <c r="P7" s="6" t="s">
        <v>99</v>
      </c>
      <c r="Q7" s="5" t="s">
        <v>2113</v>
      </c>
    </row>
    <row r="8" spans="1:17" ht="15.5" x14ac:dyDescent="0.35">
      <c r="A8" s="7" t="s">
        <v>10</v>
      </c>
      <c r="B8" s="6" t="s">
        <v>2029</v>
      </c>
      <c r="C8" s="6" t="s">
        <v>2028</v>
      </c>
      <c r="D8" s="6" t="s">
        <v>2112</v>
      </c>
      <c r="E8" s="6" t="s">
        <v>2111</v>
      </c>
      <c r="F8" s="6" t="s">
        <v>6</v>
      </c>
      <c r="G8" s="6">
        <v>15</v>
      </c>
      <c r="H8" s="6">
        <v>6</v>
      </c>
      <c r="I8" s="6">
        <v>21</v>
      </c>
      <c r="J8" s="6">
        <v>35.99</v>
      </c>
      <c r="K8" s="6">
        <v>2.0299999999999998</v>
      </c>
      <c r="L8" s="6" t="s">
        <v>2110</v>
      </c>
      <c r="M8" s="8" t="s">
        <v>919</v>
      </c>
      <c r="N8" s="6" t="s">
        <v>2109</v>
      </c>
      <c r="O8" s="6" t="s">
        <v>2108</v>
      </c>
      <c r="P8" s="6" t="s">
        <v>2107</v>
      </c>
      <c r="Q8" s="5" t="s">
        <v>2106</v>
      </c>
    </row>
    <row r="9" spans="1:17" ht="15.5" x14ac:dyDescent="0.35">
      <c r="A9" s="7" t="s">
        <v>10</v>
      </c>
      <c r="B9" s="6" t="s">
        <v>2029</v>
      </c>
      <c r="C9" s="6" t="s">
        <v>2028</v>
      </c>
      <c r="D9" s="6" t="s">
        <v>2105</v>
      </c>
      <c r="E9" s="6" t="s">
        <v>2098</v>
      </c>
      <c r="F9" s="6" t="s">
        <v>6</v>
      </c>
      <c r="G9" s="6">
        <v>23</v>
      </c>
      <c r="H9" s="6">
        <v>12</v>
      </c>
      <c r="I9" s="6">
        <v>35</v>
      </c>
      <c r="J9" s="6">
        <v>52.76</v>
      </c>
      <c r="K9" s="6">
        <v>2</v>
      </c>
      <c r="L9" s="6" t="s">
        <v>2104</v>
      </c>
      <c r="M9" s="8" t="s">
        <v>977</v>
      </c>
      <c r="N9" s="6" t="s">
        <v>2103</v>
      </c>
      <c r="O9" s="6" t="s">
        <v>2102</v>
      </c>
      <c r="P9" s="6" t="s">
        <v>2101</v>
      </c>
      <c r="Q9" s="5" t="s">
        <v>2100</v>
      </c>
    </row>
    <row r="10" spans="1:17" ht="15.5" x14ac:dyDescent="0.35">
      <c r="A10" s="7" t="s">
        <v>10</v>
      </c>
      <c r="B10" s="6" t="s">
        <v>2029</v>
      </c>
      <c r="C10" s="6" t="s">
        <v>2028</v>
      </c>
      <c r="D10" s="6" t="s">
        <v>2099</v>
      </c>
      <c r="E10" s="6" t="s">
        <v>2098</v>
      </c>
      <c r="F10" s="6" t="s">
        <v>6</v>
      </c>
      <c r="G10" s="6">
        <v>24</v>
      </c>
      <c r="H10" s="6">
        <v>10</v>
      </c>
      <c r="I10" s="6">
        <v>34</v>
      </c>
      <c r="J10" s="6">
        <v>86.21</v>
      </c>
      <c r="K10" s="6">
        <v>2.5299999999999998</v>
      </c>
      <c r="L10" s="6" t="s">
        <v>2097</v>
      </c>
      <c r="M10" s="8" t="s">
        <v>385</v>
      </c>
      <c r="N10" s="6" t="s">
        <v>2096</v>
      </c>
      <c r="O10" s="6" t="s">
        <v>1719</v>
      </c>
      <c r="P10" s="6" t="s">
        <v>2095</v>
      </c>
      <c r="Q10" s="5" t="s">
        <v>2094</v>
      </c>
    </row>
    <row r="11" spans="1:17" ht="15.5" x14ac:dyDescent="0.35">
      <c r="A11" s="7" t="s">
        <v>10</v>
      </c>
      <c r="B11" s="6" t="s">
        <v>2029</v>
      </c>
      <c r="C11" s="6" t="s">
        <v>2028</v>
      </c>
      <c r="D11" s="6" t="s">
        <v>2093</v>
      </c>
      <c r="E11" s="6" t="s">
        <v>2092</v>
      </c>
      <c r="F11" s="6" t="s">
        <v>6</v>
      </c>
      <c r="G11" s="6">
        <v>26</v>
      </c>
      <c r="H11" s="6">
        <v>8</v>
      </c>
      <c r="I11" s="6">
        <v>34</v>
      </c>
      <c r="J11" s="6">
        <v>67.67</v>
      </c>
      <c r="K11" s="6">
        <v>1.99</v>
      </c>
      <c r="L11" s="6" t="s">
        <v>2091</v>
      </c>
      <c r="M11" s="8" t="s">
        <v>77</v>
      </c>
      <c r="N11" s="6" t="s">
        <v>2090</v>
      </c>
      <c r="O11" s="6" t="s">
        <v>2089</v>
      </c>
      <c r="P11" s="6" t="s">
        <v>2088</v>
      </c>
      <c r="Q11" s="5" t="s">
        <v>2087</v>
      </c>
    </row>
    <row r="12" spans="1:17" ht="15.5" x14ac:dyDescent="0.35">
      <c r="A12" s="7" t="s">
        <v>10</v>
      </c>
      <c r="B12" s="6" t="s">
        <v>2029</v>
      </c>
      <c r="C12" s="6" t="s">
        <v>2028</v>
      </c>
      <c r="D12" s="6" t="s">
        <v>2086</v>
      </c>
      <c r="E12" s="6" t="s">
        <v>2085</v>
      </c>
      <c r="F12" s="6" t="s">
        <v>6</v>
      </c>
      <c r="G12" s="6">
        <v>24</v>
      </c>
      <c r="H12" s="6">
        <v>6</v>
      </c>
      <c r="I12" s="6">
        <v>30</v>
      </c>
      <c r="J12" s="6">
        <v>60.81</v>
      </c>
      <c r="K12" s="6">
        <v>2.27</v>
      </c>
      <c r="L12" s="6" t="s">
        <v>2084</v>
      </c>
      <c r="M12" s="8" t="s">
        <v>977</v>
      </c>
      <c r="N12" s="6" t="s">
        <v>2083</v>
      </c>
      <c r="O12" s="6" t="s">
        <v>2082</v>
      </c>
      <c r="P12" s="6" t="s">
        <v>2081</v>
      </c>
      <c r="Q12" s="5" t="s">
        <v>2080</v>
      </c>
    </row>
    <row r="13" spans="1:17" ht="15.5" x14ac:dyDescent="0.35">
      <c r="A13" s="7" t="s">
        <v>10</v>
      </c>
      <c r="B13" s="6" t="s">
        <v>2029</v>
      </c>
      <c r="C13" s="6" t="s">
        <v>2028</v>
      </c>
      <c r="D13" s="6" t="s">
        <v>2079</v>
      </c>
      <c r="E13" s="6" t="s">
        <v>2078</v>
      </c>
      <c r="F13" s="6" t="s">
        <v>6</v>
      </c>
      <c r="G13" s="6">
        <v>18</v>
      </c>
      <c r="H13" s="6">
        <v>8</v>
      </c>
      <c r="I13" s="6">
        <v>26</v>
      </c>
      <c r="J13" s="6">
        <v>54.01</v>
      </c>
      <c r="K13" s="6">
        <v>2.0699999999999998</v>
      </c>
      <c r="L13" s="6" t="s">
        <v>2077</v>
      </c>
      <c r="M13" s="8" t="s">
        <v>1283</v>
      </c>
      <c r="N13" s="6" t="s">
        <v>2076</v>
      </c>
      <c r="O13" s="6" t="s">
        <v>2075</v>
      </c>
      <c r="P13" s="6" t="s">
        <v>812</v>
      </c>
      <c r="Q13" s="5" t="s">
        <v>2074</v>
      </c>
    </row>
    <row r="14" spans="1:17" ht="15.5" x14ac:dyDescent="0.35">
      <c r="A14" s="7" t="s">
        <v>10</v>
      </c>
      <c r="B14" s="6" t="s">
        <v>2029</v>
      </c>
      <c r="C14" s="6" t="s">
        <v>2028</v>
      </c>
      <c r="D14" s="6" t="s">
        <v>2073</v>
      </c>
      <c r="E14" s="6" t="s">
        <v>2072</v>
      </c>
      <c r="F14" s="6" t="s">
        <v>6</v>
      </c>
      <c r="G14" s="6">
        <v>28</v>
      </c>
      <c r="H14" s="6">
        <v>3</v>
      </c>
      <c r="I14" s="6">
        <v>31</v>
      </c>
      <c r="J14" s="6">
        <v>58.44</v>
      </c>
      <c r="K14" s="6">
        <v>1.88</v>
      </c>
      <c r="L14" s="6" t="s">
        <v>2071</v>
      </c>
      <c r="M14" s="8" t="s">
        <v>77</v>
      </c>
      <c r="N14" s="6" t="s">
        <v>2070</v>
      </c>
      <c r="O14" s="6" t="s">
        <v>2069</v>
      </c>
      <c r="P14" s="6" t="s">
        <v>2068</v>
      </c>
      <c r="Q14" s="5" t="s">
        <v>2067</v>
      </c>
    </row>
    <row r="15" spans="1:17" ht="15.5" x14ac:dyDescent="0.35">
      <c r="A15" s="7" t="s">
        <v>10</v>
      </c>
      <c r="B15" s="6" t="s">
        <v>2029</v>
      </c>
      <c r="C15" s="6" t="s">
        <v>2028</v>
      </c>
      <c r="D15" s="6" t="s">
        <v>2066</v>
      </c>
      <c r="E15" s="6" t="s">
        <v>2065</v>
      </c>
      <c r="F15" s="6" t="s">
        <v>6</v>
      </c>
      <c r="G15" s="6">
        <v>15</v>
      </c>
      <c r="H15" s="6">
        <v>20</v>
      </c>
      <c r="I15" s="6">
        <v>35</v>
      </c>
      <c r="J15" s="6">
        <v>80.209999999999994</v>
      </c>
      <c r="K15" s="6">
        <v>2.29</v>
      </c>
      <c r="L15" s="6" t="s">
        <v>2064</v>
      </c>
      <c r="M15" s="8" t="s">
        <v>2063</v>
      </c>
      <c r="N15" s="6" t="s">
        <v>2062</v>
      </c>
      <c r="O15" s="6" t="s">
        <v>2061</v>
      </c>
      <c r="P15" s="6" t="s">
        <v>2060</v>
      </c>
      <c r="Q15" s="5" t="s">
        <v>2059</v>
      </c>
    </row>
    <row r="16" spans="1:17" ht="15.5" x14ac:dyDescent="0.35">
      <c r="A16" s="7" t="s">
        <v>10</v>
      </c>
      <c r="B16" s="6" t="s">
        <v>2029</v>
      </c>
      <c r="C16" s="6" t="s">
        <v>2028</v>
      </c>
      <c r="D16" s="6" t="s">
        <v>2058</v>
      </c>
      <c r="E16" s="6" t="s">
        <v>2028</v>
      </c>
      <c r="F16" s="6" t="s">
        <v>6</v>
      </c>
      <c r="G16" s="6">
        <v>25</v>
      </c>
      <c r="H16" s="6">
        <v>12</v>
      </c>
      <c r="I16" s="6">
        <v>37</v>
      </c>
      <c r="J16" s="6">
        <v>58.42</v>
      </c>
      <c r="K16" s="6">
        <v>1.58</v>
      </c>
      <c r="L16" s="6" t="s">
        <v>2057</v>
      </c>
      <c r="M16" s="8" t="s">
        <v>39</v>
      </c>
      <c r="N16" s="6" t="s">
        <v>2056</v>
      </c>
      <c r="O16" s="6" t="s">
        <v>2055</v>
      </c>
      <c r="P16" s="6" t="s">
        <v>2054</v>
      </c>
      <c r="Q16" s="5" t="s">
        <v>2053</v>
      </c>
    </row>
    <row r="17" spans="1:17" ht="15.5" x14ac:dyDescent="0.35">
      <c r="A17" s="7" t="s">
        <v>10</v>
      </c>
      <c r="B17" s="6" t="s">
        <v>2029</v>
      </c>
      <c r="C17" s="6" t="s">
        <v>2028</v>
      </c>
      <c r="D17" s="6" t="s">
        <v>2052</v>
      </c>
      <c r="E17" s="6" t="s">
        <v>2051</v>
      </c>
      <c r="F17" s="6" t="s">
        <v>6</v>
      </c>
      <c r="G17" s="6">
        <v>16</v>
      </c>
      <c r="H17" s="6">
        <v>12</v>
      </c>
      <c r="I17" s="6">
        <v>28</v>
      </c>
      <c r="J17" s="6">
        <v>49.26</v>
      </c>
      <c r="K17" s="6">
        <v>1.78</v>
      </c>
      <c r="L17" s="6" t="s">
        <v>2050</v>
      </c>
      <c r="M17" s="8" t="s">
        <v>77</v>
      </c>
      <c r="N17" s="6" t="s">
        <v>2049</v>
      </c>
      <c r="O17" s="6" t="s">
        <v>2048</v>
      </c>
      <c r="P17" s="6" t="s">
        <v>2047</v>
      </c>
      <c r="Q17" s="5" t="s">
        <v>2046</v>
      </c>
    </row>
    <row r="18" spans="1:17" ht="15.5" x14ac:dyDescent="0.35">
      <c r="A18" s="7" t="s">
        <v>10</v>
      </c>
      <c r="B18" s="6" t="s">
        <v>2029</v>
      </c>
      <c r="C18" s="6" t="s">
        <v>2028</v>
      </c>
      <c r="D18" s="6" t="s">
        <v>2045</v>
      </c>
      <c r="E18" s="6" t="s">
        <v>2028</v>
      </c>
      <c r="F18" s="6" t="s">
        <v>6</v>
      </c>
      <c r="G18" s="6">
        <v>29</v>
      </c>
      <c r="H18" s="6">
        <v>8</v>
      </c>
      <c r="I18" s="6">
        <v>37</v>
      </c>
      <c r="J18" s="6">
        <v>56.8</v>
      </c>
      <c r="K18" s="6">
        <v>1.53</v>
      </c>
      <c r="L18" s="6" t="s">
        <v>2044</v>
      </c>
      <c r="M18" s="8" t="s">
        <v>656</v>
      </c>
      <c r="N18" s="6" t="s">
        <v>2043</v>
      </c>
      <c r="O18" s="6" t="s">
        <v>2042</v>
      </c>
      <c r="P18" s="6" t="s">
        <v>760</v>
      </c>
      <c r="Q18" s="5" t="s">
        <v>2041</v>
      </c>
    </row>
    <row r="19" spans="1:17" ht="15.5" x14ac:dyDescent="0.35">
      <c r="A19" s="7" t="s">
        <v>10</v>
      </c>
      <c r="B19" s="6" t="s">
        <v>2029</v>
      </c>
      <c r="C19" s="6" t="s">
        <v>2028</v>
      </c>
      <c r="D19" s="6" t="s">
        <v>2040</v>
      </c>
      <c r="E19" s="6" t="s">
        <v>2026</v>
      </c>
      <c r="F19" s="6" t="s">
        <v>6</v>
      </c>
      <c r="G19" s="6">
        <v>17</v>
      </c>
      <c r="H19" s="6">
        <v>14</v>
      </c>
      <c r="I19" s="6">
        <v>31</v>
      </c>
      <c r="J19" s="6">
        <v>60.49</v>
      </c>
      <c r="K19" s="6">
        <v>1.95</v>
      </c>
      <c r="L19" s="6" t="s">
        <v>2039</v>
      </c>
      <c r="M19" s="8" t="s">
        <v>77</v>
      </c>
      <c r="N19" s="6" t="s">
        <v>2038</v>
      </c>
      <c r="O19" s="6" t="s">
        <v>2037</v>
      </c>
      <c r="P19" s="6" t="s">
        <v>2036</v>
      </c>
      <c r="Q19" s="5" t="s">
        <v>2035</v>
      </c>
    </row>
    <row r="20" spans="1:17" ht="15.5" x14ac:dyDescent="0.35">
      <c r="A20" s="7" t="s">
        <v>10</v>
      </c>
      <c r="B20" s="6" t="s">
        <v>2029</v>
      </c>
      <c r="C20" s="6" t="s">
        <v>2028</v>
      </c>
      <c r="D20" s="6" t="s">
        <v>2034</v>
      </c>
      <c r="E20" s="6" t="s">
        <v>2026</v>
      </c>
      <c r="F20" s="6" t="s">
        <v>6</v>
      </c>
      <c r="G20" s="6">
        <v>20</v>
      </c>
      <c r="H20" s="6">
        <v>10</v>
      </c>
      <c r="I20" s="6">
        <v>30</v>
      </c>
      <c r="J20" s="6">
        <v>51.1</v>
      </c>
      <c r="K20" s="6">
        <v>1.7</v>
      </c>
      <c r="L20" s="6" t="s">
        <v>2033</v>
      </c>
      <c r="M20" s="9">
        <v>43847</v>
      </c>
      <c r="N20" s="6" t="s">
        <v>1659</v>
      </c>
      <c r="O20" s="6" t="s">
        <v>2032</v>
      </c>
      <c r="P20" s="6" t="s">
        <v>2031</v>
      </c>
      <c r="Q20" s="5" t="s">
        <v>2030</v>
      </c>
    </row>
    <row r="21" spans="1:17" ht="15.5" x14ac:dyDescent="0.35">
      <c r="A21" s="7" t="s">
        <v>10</v>
      </c>
      <c r="B21" s="6" t="s">
        <v>2029</v>
      </c>
      <c r="C21" s="6" t="s">
        <v>2028</v>
      </c>
      <c r="D21" s="6" t="s">
        <v>2027</v>
      </c>
      <c r="E21" s="6" t="s">
        <v>2026</v>
      </c>
      <c r="F21" s="6" t="s">
        <v>6</v>
      </c>
      <c r="G21" s="6">
        <v>18</v>
      </c>
      <c r="H21" s="6">
        <v>9</v>
      </c>
      <c r="I21" s="6">
        <v>27</v>
      </c>
      <c r="J21" s="6">
        <v>56.31</v>
      </c>
      <c r="K21" s="6">
        <v>2.09</v>
      </c>
      <c r="L21" s="6" t="s">
        <v>2025</v>
      </c>
      <c r="M21" s="9">
        <v>43847</v>
      </c>
      <c r="N21" s="6" t="s">
        <v>1722</v>
      </c>
      <c r="O21" s="6" t="s">
        <v>1721</v>
      </c>
      <c r="P21" s="6" t="s">
        <v>2024</v>
      </c>
      <c r="Q21" s="5" t="s">
        <v>2023</v>
      </c>
    </row>
    <row r="22" spans="1:17" ht="15.5" x14ac:dyDescent="0.35">
      <c r="A22" s="7" t="s">
        <v>10</v>
      </c>
      <c r="B22" s="6" t="s">
        <v>1940</v>
      </c>
      <c r="C22" s="6" t="s">
        <v>1939</v>
      </c>
      <c r="D22" s="6" t="s">
        <v>2022</v>
      </c>
      <c r="E22" s="6" t="s">
        <v>1939</v>
      </c>
      <c r="F22" s="6" t="s">
        <v>6</v>
      </c>
      <c r="G22" s="6">
        <v>35</v>
      </c>
      <c r="H22" s="6">
        <v>12</v>
      </c>
      <c r="I22" s="6">
        <v>47</v>
      </c>
      <c r="J22" s="6">
        <v>81.319999999999993</v>
      </c>
      <c r="K22" s="6">
        <v>2</v>
      </c>
      <c r="L22" s="6" t="s">
        <v>2021</v>
      </c>
      <c r="M22" s="8" t="s">
        <v>720</v>
      </c>
      <c r="N22" s="6" t="s">
        <v>2020</v>
      </c>
      <c r="O22" s="6" t="s">
        <v>2019</v>
      </c>
      <c r="P22" s="6" t="s">
        <v>2018</v>
      </c>
      <c r="Q22" s="5" t="s">
        <v>2017</v>
      </c>
    </row>
    <row r="23" spans="1:17" ht="15.5" x14ac:dyDescent="0.35">
      <c r="A23" s="7" t="s">
        <v>10</v>
      </c>
      <c r="B23" s="6" t="s">
        <v>1940</v>
      </c>
      <c r="C23" s="6" t="s">
        <v>1939</v>
      </c>
      <c r="D23" s="6" t="s">
        <v>2016</v>
      </c>
      <c r="E23" s="6" t="s">
        <v>1939</v>
      </c>
      <c r="F23" s="6" t="s">
        <v>6</v>
      </c>
      <c r="G23" s="6">
        <v>27</v>
      </c>
      <c r="H23" s="6">
        <v>8</v>
      </c>
      <c r="I23" s="6">
        <v>35</v>
      </c>
      <c r="J23" s="6">
        <v>44.73</v>
      </c>
      <c r="K23" s="6">
        <v>1</v>
      </c>
      <c r="L23" s="6" t="s">
        <v>2015</v>
      </c>
      <c r="M23" s="8" t="s">
        <v>720</v>
      </c>
      <c r="N23" s="6" t="s">
        <v>2014</v>
      </c>
      <c r="O23" s="6" t="s">
        <v>1020</v>
      </c>
      <c r="P23" s="6" t="s">
        <v>2013</v>
      </c>
      <c r="Q23" s="5" t="s">
        <v>285</v>
      </c>
    </row>
    <row r="24" spans="1:17" ht="15.5" x14ac:dyDescent="0.35">
      <c r="A24" s="7" t="s">
        <v>10</v>
      </c>
      <c r="B24" s="6" t="s">
        <v>1940</v>
      </c>
      <c r="C24" s="6" t="s">
        <v>1939</v>
      </c>
      <c r="D24" s="6" t="s">
        <v>2012</v>
      </c>
      <c r="E24" s="6" t="s">
        <v>1939</v>
      </c>
      <c r="F24" s="6" t="s">
        <v>6</v>
      </c>
      <c r="G24" s="6">
        <v>20</v>
      </c>
      <c r="H24" s="6">
        <v>18</v>
      </c>
      <c r="I24" s="6">
        <v>38</v>
      </c>
      <c r="J24" s="6">
        <v>83.07</v>
      </c>
      <c r="K24" s="6">
        <v>2</v>
      </c>
      <c r="L24" s="6" t="s">
        <v>2011</v>
      </c>
      <c r="M24" s="8" t="s">
        <v>1954</v>
      </c>
      <c r="N24" s="6" t="s">
        <v>2010</v>
      </c>
      <c r="O24" s="6" t="s">
        <v>2009</v>
      </c>
      <c r="P24" s="6" t="s">
        <v>2008</v>
      </c>
      <c r="Q24" s="5" t="s">
        <v>2007</v>
      </c>
    </row>
    <row r="25" spans="1:17" ht="15.5" x14ac:dyDescent="0.35">
      <c r="A25" s="7" t="s">
        <v>10</v>
      </c>
      <c r="B25" s="6" t="s">
        <v>1940</v>
      </c>
      <c r="C25" s="6" t="s">
        <v>1939</v>
      </c>
      <c r="D25" s="6" t="s">
        <v>2006</v>
      </c>
      <c r="E25" s="6" t="s">
        <v>1939</v>
      </c>
      <c r="F25" s="6" t="s">
        <v>6</v>
      </c>
      <c r="G25" s="6">
        <v>48</v>
      </c>
      <c r="H25" s="6">
        <v>12</v>
      </c>
      <c r="I25" s="6">
        <v>60</v>
      </c>
      <c r="J25" s="6">
        <v>103.5</v>
      </c>
      <c r="K25" s="6">
        <v>2</v>
      </c>
      <c r="L25" s="6" t="s">
        <v>2005</v>
      </c>
      <c r="M25" s="8" t="s">
        <v>1954</v>
      </c>
      <c r="N25" s="6" t="s">
        <v>810</v>
      </c>
      <c r="O25" s="6" t="s">
        <v>2004</v>
      </c>
      <c r="P25" s="6" t="s">
        <v>2003</v>
      </c>
      <c r="Q25" s="5" t="s">
        <v>2002</v>
      </c>
    </row>
    <row r="26" spans="1:17" ht="15.5" x14ac:dyDescent="0.35">
      <c r="A26" s="7" t="s">
        <v>10</v>
      </c>
      <c r="B26" s="6" t="s">
        <v>1940</v>
      </c>
      <c r="C26" s="6" t="s">
        <v>1939</v>
      </c>
      <c r="D26" s="6" t="s">
        <v>2001</v>
      </c>
      <c r="E26" s="6" t="s">
        <v>1939</v>
      </c>
      <c r="F26" s="6" t="s">
        <v>6</v>
      </c>
      <c r="G26" s="6">
        <v>27</v>
      </c>
      <c r="H26" s="6">
        <v>7</v>
      </c>
      <c r="I26" s="6">
        <v>34</v>
      </c>
      <c r="J26" s="6">
        <v>67.2</v>
      </c>
      <c r="K26" s="6">
        <v>2</v>
      </c>
      <c r="L26" s="6" t="s">
        <v>2000</v>
      </c>
      <c r="M26" s="8" t="s">
        <v>1954</v>
      </c>
      <c r="N26" s="6" t="s">
        <v>1999</v>
      </c>
      <c r="O26" s="6" t="s">
        <v>1454</v>
      </c>
      <c r="P26" s="6" t="s">
        <v>1086</v>
      </c>
      <c r="Q26" s="5" t="s">
        <v>1872</v>
      </c>
    </row>
    <row r="27" spans="1:17" ht="15.5" x14ac:dyDescent="0.35">
      <c r="A27" s="7" t="s">
        <v>10</v>
      </c>
      <c r="B27" s="6" t="s">
        <v>1940</v>
      </c>
      <c r="C27" s="6" t="s">
        <v>1939</v>
      </c>
      <c r="D27" s="6" t="s">
        <v>1998</v>
      </c>
      <c r="E27" s="6" t="s">
        <v>1939</v>
      </c>
      <c r="F27" s="6" t="s">
        <v>6</v>
      </c>
      <c r="G27" s="6">
        <v>31</v>
      </c>
      <c r="H27" s="6">
        <v>9</v>
      </c>
      <c r="I27" s="6">
        <v>40</v>
      </c>
      <c r="J27" s="6">
        <v>77.010000000000005</v>
      </c>
      <c r="K27" s="6">
        <v>2</v>
      </c>
      <c r="L27" s="6" t="s">
        <v>1997</v>
      </c>
      <c r="M27" s="8" t="s">
        <v>1954</v>
      </c>
      <c r="N27" s="6" t="s">
        <v>1996</v>
      </c>
      <c r="O27" s="6" t="s">
        <v>1995</v>
      </c>
      <c r="P27" s="6" t="s">
        <v>1994</v>
      </c>
      <c r="Q27" s="5" t="s">
        <v>1196</v>
      </c>
    </row>
    <row r="28" spans="1:17" ht="15.5" x14ac:dyDescent="0.35">
      <c r="A28" s="7" t="s">
        <v>10</v>
      </c>
      <c r="B28" s="6" t="s">
        <v>1940</v>
      </c>
      <c r="C28" s="6" t="s">
        <v>1939</v>
      </c>
      <c r="D28" s="6" t="s">
        <v>1993</v>
      </c>
      <c r="E28" s="6" t="s">
        <v>1939</v>
      </c>
      <c r="F28" s="6" t="s">
        <v>6</v>
      </c>
      <c r="G28" s="6">
        <v>18</v>
      </c>
      <c r="H28" s="6">
        <v>11</v>
      </c>
      <c r="I28" s="6">
        <v>29</v>
      </c>
      <c r="J28" s="6">
        <v>51.9</v>
      </c>
      <c r="K28" s="6">
        <v>2</v>
      </c>
      <c r="L28" s="6" t="s">
        <v>1992</v>
      </c>
      <c r="M28" s="8" t="s">
        <v>1954</v>
      </c>
      <c r="N28" s="6" t="s">
        <v>1097</v>
      </c>
      <c r="O28" s="6" t="s">
        <v>1991</v>
      </c>
      <c r="P28" s="6" t="s">
        <v>1990</v>
      </c>
      <c r="Q28" s="5" t="s">
        <v>1989</v>
      </c>
    </row>
    <row r="29" spans="1:17" ht="15.5" x14ac:dyDescent="0.35">
      <c r="A29" s="7" t="s">
        <v>10</v>
      </c>
      <c r="B29" s="6" t="s">
        <v>1940</v>
      </c>
      <c r="C29" s="6" t="s">
        <v>1939</v>
      </c>
      <c r="D29" s="6" t="s">
        <v>1988</v>
      </c>
      <c r="E29" s="6" t="s">
        <v>1939</v>
      </c>
      <c r="F29" s="6" t="s">
        <v>6</v>
      </c>
      <c r="G29" s="6">
        <v>32</v>
      </c>
      <c r="H29" s="6">
        <v>25</v>
      </c>
      <c r="I29" s="6">
        <v>57</v>
      </c>
      <c r="J29" s="6">
        <v>67.900000000000006</v>
      </c>
      <c r="K29" s="6">
        <v>1</v>
      </c>
      <c r="L29" s="6" t="s">
        <v>1987</v>
      </c>
      <c r="M29" s="8" t="s">
        <v>1959</v>
      </c>
      <c r="N29" s="6" t="s">
        <v>1986</v>
      </c>
      <c r="O29" s="6" t="s">
        <v>1985</v>
      </c>
      <c r="P29" s="6" t="s">
        <v>1984</v>
      </c>
      <c r="Q29" s="5" t="s">
        <v>1983</v>
      </c>
    </row>
    <row r="30" spans="1:17" ht="15.5" x14ac:dyDescent="0.35">
      <c r="A30" s="7" t="s">
        <v>10</v>
      </c>
      <c r="B30" s="6" t="s">
        <v>1940</v>
      </c>
      <c r="C30" s="6" t="s">
        <v>1939</v>
      </c>
      <c r="D30" s="6" t="s">
        <v>1982</v>
      </c>
      <c r="E30" s="6" t="s">
        <v>1939</v>
      </c>
      <c r="F30" s="6" t="s">
        <v>6</v>
      </c>
      <c r="G30" s="6">
        <v>42</v>
      </c>
      <c r="H30" s="6">
        <v>18</v>
      </c>
      <c r="I30" s="6">
        <v>60</v>
      </c>
      <c r="J30" s="6">
        <v>132.09</v>
      </c>
      <c r="K30" s="6">
        <v>2</v>
      </c>
      <c r="L30" s="6" t="s">
        <v>1981</v>
      </c>
      <c r="M30" s="8" t="s">
        <v>1959</v>
      </c>
      <c r="N30" s="6" t="s">
        <v>1980</v>
      </c>
      <c r="O30" s="6" t="s">
        <v>996</v>
      </c>
      <c r="P30" s="6" t="s">
        <v>508</v>
      </c>
      <c r="Q30" s="5" t="s">
        <v>1979</v>
      </c>
    </row>
    <row r="31" spans="1:17" ht="15.5" x14ac:dyDescent="0.35">
      <c r="A31" s="7" t="s">
        <v>10</v>
      </c>
      <c r="B31" s="6" t="s">
        <v>1940</v>
      </c>
      <c r="C31" s="6" t="s">
        <v>1939</v>
      </c>
      <c r="D31" s="6" t="s">
        <v>1978</v>
      </c>
      <c r="E31" s="6" t="s">
        <v>1939</v>
      </c>
      <c r="F31" s="6" t="s">
        <v>6</v>
      </c>
      <c r="G31" s="6">
        <v>43</v>
      </c>
      <c r="H31" s="6">
        <v>25</v>
      </c>
      <c r="I31" s="6">
        <v>68</v>
      </c>
      <c r="J31" s="6">
        <v>79.400000000000006</v>
      </c>
      <c r="K31" s="6">
        <v>1</v>
      </c>
      <c r="L31" s="6" t="s">
        <v>1977</v>
      </c>
      <c r="M31" s="8" t="s">
        <v>1959</v>
      </c>
      <c r="N31" s="6" t="s">
        <v>1976</v>
      </c>
      <c r="O31" s="6" t="s">
        <v>1975</v>
      </c>
      <c r="P31" s="6" t="s">
        <v>1974</v>
      </c>
      <c r="Q31" s="5" t="s">
        <v>991</v>
      </c>
    </row>
    <row r="32" spans="1:17" ht="15.5" x14ac:dyDescent="0.35">
      <c r="A32" s="7" t="s">
        <v>10</v>
      </c>
      <c r="B32" s="6" t="s">
        <v>1940</v>
      </c>
      <c r="C32" s="6" t="s">
        <v>1939</v>
      </c>
      <c r="D32" s="6" t="s">
        <v>1973</v>
      </c>
      <c r="E32" s="6" t="s">
        <v>1939</v>
      </c>
      <c r="F32" s="6" t="s">
        <v>6</v>
      </c>
      <c r="G32" s="6">
        <v>29</v>
      </c>
      <c r="H32" s="6">
        <v>1</v>
      </c>
      <c r="I32" s="6">
        <v>30</v>
      </c>
      <c r="J32" s="6">
        <v>37.9</v>
      </c>
      <c r="K32" s="6">
        <v>1</v>
      </c>
      <c r="L32" s="6" t="s">
        <v>1972</v>
      </c>
      <c r="M32" s="8" t="s">
        <v>1959</v>
      </c>
      <c r="N32" s="6" t="s">
        <v>1971</v>
      </c>
      <c r="O32" s="6" t="s">
        <v>985</v>
      </c>
      <c r="P32" s="6" t="s">
        <v>1970</v>
      </c>
      <c r="Q32" s="5" t="s">
        <v>809</v>
      </c>
    </row>
    <row r="33" spans="1:17" ht="15.5" x14ac:dyDescent="0.35">
      <c r="A33" s="7" t="s">
        <v>10</v>
      </c>
      <c r="B33" s="6" t="s">
        <v>1940</v>
      </c>
      <c r="C33" s="6" t="s">
        <v>1939</v>
      </c>
      <c r="D33" s="6" t="s">
        <v>1969</v>
      </c>
      <c r="E33" s="6" t="s">
        <v>1939</v>
      </c>
      <c r="F33" s="6" t="s">
        <v>6</v>
      </c>
      <c r="G33" s="6">
        <v>23</v>
      </c>
      <c r="H33" s="6">
        <v>9</v>
      </c>
      <c r="I33" s="6">
        <v>32</v>
      </c>
      <c r="J33" s="6">
        <v>56.89</v>
      </c>
      <c r="K33" s="6">
        <v>2</v>
      </c>
      <c r="L33" s="6" t="s">
        <v>1968</v>
      </c>
      <c r="M33" s="8" t="s">
        <v>1959</v>
      </c>
      <c r="N33" s="6" t="s">
        <v>1967</v>
      </c>
      <c r="O33" s="6" t="s">
        <v>980</v>
      </c>
      <c r="P33" s="6" t="s">
        <v>1966</v>
      </c>
      <c r="Q33" s="5" t="s">
        <v>981</v>
      </c>
    </row>
    <row r="34" spans="1:17" ht="15.5" x14ac:dyDescent="0.35">
      <c r="A34" s="7" t="s">
        <v>10</v>
      </c>
      <c r="B34" s="6" t="s">
        <v>1940</v>
      </c>
      <c r="C34" s="6" t="s">
        <v>1939</v>
      </c>
      <c r="D34" s="6" t="s">
        <v>1965</v>
      </c>
      <c r="E34" s="6" t="s">
        <v>1939</v>
      </c>
      <c r="F34" s="6" t="s">
        <v>6</v>
      </c>
      <c r="G34" s="6">
        <v>266</v>
      </c>
      <c r="H34" s="6">
        <v>165</v>
      </c>
      <c r="I34" s="6">
        <v>431</v>
      </c>
      <c r="J34" s="6">
        <v>48.8</v>
      </c>
      <c r="K34" s="6">
        <v>2</v>
      </c>
      <c r="L34" s="6" t="s">
        <v>1964</v>
      </c>
      <c r="M34" s="8" t="s">
        <v>1959</v>
      </c>
      <c r="N34" s="6" t="s">
        <v>1963</v>
      </c>
      <c r="O34" s="6" t="s">
        <v>973</v>
      </c>
      <c r="P34" s="6" t="s">
        <v>1962</v>
      </c>
      <c r="Q34" s="5" t="s">
        <v>975</v>
      </c>
    </row>
    <row r="35" spans="1:17" ht="15.5" x14ac:dyDescent="0.35">
      <c r="A35" s="7" t="s">
        <v>10</v>
      </c>
      <c r="B35" s="6" t="s">
        <v>1940</v>
      </c>
      <c r="C35" s="6" t="s">
        <v>1939</v>
      </c>
      <c r="D35" s="6" t="s">
        <v>1961</v>
      </c>
      <c r="E35" s="6" t="s">
        <v>1939</v>
      </c>
      <c r="F35" s="6" t="s">
        <v>6</v>
      </c>
      <c r="G35" s="6">
        <v>55</v>
      </c>
      <c r="H35" s="6">
        <v>36</v>
      </c>
      <c r="I35" s="6">
        <v>91</v>
      </c>
      <c r="J35" s="6">
        <v>184.5</v>
      </c>
      <c r="K35" s="6">
        <v>2</v>
      </c>
      <c r="L35" s="6" t="s">
        <v>1960</v>
      </c>
      <c r="M35" s="8" t="s">
        <v>1959</v>
      </c>
      <c r="N35" s="6" t="s">
        <v>1958</v>
      </c>
      <c r="O35" s="6" t="s">
        <v>967</v>
      </c>
      <c r="P35" s="6" t="s">
        <v>1740</v>
      </c>
      <c r="Q35" s="5" t="s">
        <v>967</v>
      </c>
    </row>
    <row r="36" spans="1:17" ht="15.5" x14ac:dyDescent="0.35">
      <c r="A36" s="7" t="s">
        <v>10</v>
      </c>
      <c r="B36" s="6" t="s">
        <v>1940</v>
      </c>
      <c r="C36" s="6" t="s">
        <v>1939</v>
      </c>
      <c r="D36" s="6" t="s">
        <v>1957</v>
      </c>
      <c r="E36" s="6" t="s">
        <v>1956</v>
      </c>
      <c r="F36" s="6" t="s">
        <v>6</v>
      </c>
      <c r="G36" s="6">
        <v>31</v>
      </c>
      <c r="H36" s="6">
        <v>29</v>
      </c>
      <c r="I36" s="6">
        <v>60</v>
      </c>
      <c r="J36" s="6">
        <v>89.9</v>
      </c>
      <c r="K36" s="6">
        <v>1</v>
      </c>
      <c r="L36" s="6" t="s">
        <v>1955</v>
      </c>
      <c r="M36" s="8" t="s">
        <v>1954</v>
      </c>
      <c r="N36" s="6" t="s">
        <v>1953</v>
      </c>
      <c r="O36" s="6" t="s">
        <v>962</v>
      </c>
      <c r="P36" s="6" t="s">
        <v>1952</v>
      </c>
      <c r="Q36" s="5" t="s">
        <v>964</v>
      </c>
    </row>
    <row r="37" spans="1:17" ht="15.5" x14ac:dyDescent="0.35">
      <c r="A37" s="7" t="s">
        <v>10</v>
      </c>
      <c r="B37" s="6" t="s">
        <v>1940</v>
      </c>
      <c r="C37" s="6" t="s">
        <v>1939</v>
      </c>
      <c r="D37" s="6" t="s">
        <v>1951</v>
      </c>
      <c r="E37" s="6" t="s">
        <v>1236</v>
      </c>
      <c r="F37" s="6" t="s">
        <v>6</v>
      </c>
      <c r="G37" s="6">
        <v>30</v>
      </c>
      <c r="H37" s="6">
        <v>18</v>
      </c>
      <c r="I37" s="6">
        <v>48</v>
      </c>
      <c r="J37" s="6">
        <v>58.89</v>
      </c>
      <c r="K37" s="6">
        <v>1</v>
      </c>
      <c r="L37" s="6" t="s">
        <v>1950</v>
      </c>
      <c r="M37" s="8" t="s">
        <v>15</v>
      </c>
      <c r="N37" s="6" t="s">
        <v>1949</v>
      </c>
      <c r="O37" s="6" t="s">
        <v>957</v>
      </c>
      <c r="P37" s="6" t="s">
        <v>1948</v>
      </c>
      <c r="Q37" s="5" t="s">
        <v>507</v>
      </c>
    </row>
    <row r="38" spans="1:17" ht="15.5" x14ac:dyDescent="0.35">
      <c r="A38" s="7" t="s">
        <v>10</v>
      </c>
      <c r="B38" s="6" t="s">
        <v>1940</v>
      </c>
      <c r="C38" s="6" t="s">
        <v>1939</v>
      </c>
      <c r="D38" s="6" t="s">
        <v>1947</v>
      </c>
      <c r="E38" s="6" t="s">
        <v>1407</v>
      </c>
      <c r="F38" s="6" t="s">
        <v>6</v>
      </c>
      <c r="G38" s="6">
        <v>45</v>
      </c>
      <c r="H38" s="6">
        <v>15</v>
      </c>
      <c r="I38" s="6">
        <v>60</v>
      </c>
      <c r="J38" s="6">
        <v>61.09</v>
      </c>
      <c r="K38" s="6">
        <v>1</v>
      </c>
      <c r="L38" s="6" t="s">
        <v>1413</v>
      </c>
      <c r="M38" s="8" t="s">
        <v>1946</v>
      </c>
      <c r="N38" s="6" t="s">
        <v>1945</v>
      </c>
      <c r="O38" s="6" t="s">
        <v>951</v>
      </c>
      <c r="P38" s="6" t="s">
        <v>1944</v>
      </c>
      <c r="Q38" s="5" t="s">
        <v>952</v>
      </c>
    </row>
    <row r="39" spans="1:17" ht="15.5" x14ac:dyDescent="0.35">
      <c r="A39" s="7" t="s">
        <v>10</v>
      </c>
      <c r="B39" s="6" t="s">
        <v>1940</v>
      </c>
      <c r="C39" s="6" t="s">
        <v>1939</v>
      </c>
      <c r="D39" s="6" t="s">
        <v>1943</v>
      </c>
      <c r="E39" s="6" t="s">
        <v>1407</v>
      </c>
      <c r="F39" s="6" t="s">
        <v>6</v>
      </c>
      <c r="G39" s="6">
        <v>45</v>
      </c>
      <c r="H39" s="6">
        <v>47</v>
      </c>
      <c r="I39" s="6">
        <v>92</v>
      </c>
      <c r="J39" s="6">
        <v>175.03</v>
      </c>
      <c r="K39" s="6">
        <v>1</v>
      </c>
      <c r="L39" s="6" t="s">
        <v>1791</v>
      </c>
      <c r="M39" s="8" t="s">
        <v>720</v>
      </c>
      <c r="N39" s="6" t="s">
        <v>1942</v>
      </c>
      <c r="O39" s="6" t="s">
        <v>945</v>
      </c>
      <c r="P39" s="6" t="s">
        <v>1941</v>
      </c>
      <c r="Q39" s="5" t="s">
        <v>697</v>
      </c>
    </row>
    <row r="40" spans="1:17" ht="15.5" x14ac:dyDescent="0.35">
      <c r="A40" s="7" t="s">
        <v>10</v>
      </c>
      <c r="B40" s="6" t="s">
        <v>1940</v>
      </c>
      <c r="C40" s="6" t="s">
        <v>1939</v>
      </c>
      <c r="D40" s="6" t="s">
        <v>1938</v>
      </c>
      <c r="E40" s="6" t="s">
        <v>1937</v>
      </c>
      <c r="F40" s="6" t="s">
        <v>6</v>
      </c>
      <c r="G40" s="6">
        <v>28</v>
      </c>
      <c r="H40" s="6">
        <v>14</v>
      </c>
      <c r="I40" s="6">
        <v>42</v>
      </c>
      <c r="J40" s="6">
        <v>68.400000000000006</v>
      </c>
      <c r="K40" s="6">
        <v>1</v>
      </c>
      <c r="L40" s="6" t="s">
        <v>1936</v>
      </c>
      <c r="M40" s="8" t="s">
        <v>1935</v>
      </c>
      <c r="N40" s="6" t="s">
        <v>947</v>
      </c>
      <c r="O40" s="6" t="s">
        <v>938</v>
      </c>
      <c r="P40" s="6" t="s">
        <v>1934</v>
      </c>
      <c r="Q40" s="5" t="s">
        <v>940</v>
      </c>
    </row>
    <row r="41" spans="1:17" ht="15.5" x14ac:dyDescent="0.35">
      <c r="A41" s="7" t="s">
        <v>10</v>
      </c>
      <c r="B41" s="6" t="s">
        <v>1869</v>
      </c>
      <c r="C41" s="6" t="s">
        <v>1868</v>
      </c>
      <c r="D41" s="6" t="s">
        <v>1933</v>
      </c>
      <c r="E41" s="6" t="s">
        <v>1932</v>
      </c>
      <c r="F41" s="6" t="s">
        <v>6</v>
      </c>
      <c r="G41" s="6">
        <v>36</v>
      </c>
      <c r="H41" s="6">
        <v>23</v>
      </c>
      <c r="I41" s="6">
        <v>59</v>
      </c>
      <c r="J41" s="6">
        <v>63.24</v>
      </c>
      <c r="K41" s="6">
        <v>1</v>
      </c>
      <c r="L41" s="6" t="s">
        <v>1931</v>
      </c>
      <c r="M41" s="9">
        <v>44083</v>
      </c>
      <c r="N41" s="6" t="s">
        <v>1930</v>
      </c>
      <c r="O41" s="6" t="s">
        <v>1397</v>
      </c>
      <c r="P41" s="6" t="s">
        <v>1929</v>
      </c>
      <c r="Q41" s="5" t="s">
        <v>1928</v>
      </c>
    </row>
    <row r="42" spans="1:17" ht="15.5" x14ac:dyDescent="0.35">
      <c r="A42" s="7" t="s">
        <v>10</v>
      </c>
      <c r="B42" s="6" t="s">
        <v>1869</v>
      </c>
      <c r="C42" s="6" t="s">
        <v>1868</v>
      </c>
      <c r="D42" s="6" t="s">
        <v>1927</v>
      </c>
      <c r="E42" s="6" t="s">
        <v>1926</v>
      </c>
      <c r="F42" s="6" t="s">
        <v>6</v>
      </c>
      <c r="G42" s="6">
        <v>42</v>
      </c>
      <c r="H42" s="6">
        <v>21</v>
      </c>
      <c r="I42" s="6">
        <v>63</v>
      </c>
      <c r="J42" s="6">
        <v>93.94</v>
      </c>
      <c r="K42" s="6">
        <v>1</v>
      </c>
      <c r="L42" s="6" t="s">
        <v>1925</v>
      </c>
      <c r="M42" s="8" t="s">
        <v>186</v>
      </c>
      <c r="N42" s="6" t="s">
        <v>1924</v>
      </c>
      <c r="O42" s="6" t="s">
        <v>1923</v>
      </c>
      <c r="P42" s="6" t="s">
        <v>1922</v>
      </c>
      <c r="Q42" s="5" t="s">
        <v>1921</v>
      </c>
    </row>
    <row r="43" spans="1:17" ht="15.5" x14ac:dyDescent="0.35">
      <c r="A43" s="7" t="s">
        <v>10</v>
      </c>
      <c r="B43" s="6" t="s">
        <v>1869</v>
      </c>
      <c r="C43" s="6" t="s">
        <v>1868</v>
      </c>
      <c r="D43" s="6" t="s">
        <v>1920</v>
      </c>
      <c r="E43" s="6" t="s">
        <v>1919</v>
      </c>
      <c r="F43" s="6" t="s">
        <v>6</v>
      </c>
      <c r="G43" s="6">
        <v>30</v>
      </c>
      <c r="H43" s="6">
        <v>12</v>
      </c>
      <c r="I43" s="6">
        <v>42</v>
      </c>
      <c r="J43" s="6">
        <v>124.88</v>
      </c>
      <c r="K43" s="6">
        <v>3</v>
      </c>
      <c r="L43" s="6" t="s">
        <v>1918</v>
      </c>
      <c r="M43" s="8" t="s">
        <v>107</v>
      </c>
      <c r="N43" s="6" t="s">
        <v>1917</v>
      </c>
      <c r="O43" s="6" t="s">
        <v>1916</v>
      </c>
      <c r="P43" s="6" t="s">
        <v>1915</v>
      </c>
      <c r="Q43" s="5" t="s">
        <v>1914</v>
      </c>
    </row>
    <row r="44" spans="1:17" ht="15.5" x14ac:dyDescent="0.35">
      <c r="A44" s="7" t="s">
        <v>10</v>
      </c>
      <c r="B44" s="6" t="s">
        <v>1869</v>
      </c>
      <c r="C44" s="6" t="s">
        <v>1868</v>
      </c>
      <c r="D44" s="6" t="s">
        <v>1913</v>
      </c>
      <c r="E44" s="6" t="s">
        <v>1912</v>
      </c>
      <c r="F44" s="6" t="s">
        <v>6</v>
      </c>
      <c r="G44" s="6">
        <v>54</v>
      </c>
      <c r="H44" s="6">
        <v>23</v>
      </c>
      <c r="I44" s="6">
        <v>77</v>
      </c>
      <c r="J44" s="6">
        <v>131.47</v>
      </c>
      <c r="K44" s="6">
        <v>2</v>
      </c>
      <c r="L44" s="6" t="s">
        <v>1911</v>
      </c>
      <c r="M44" s="8" t="s">
        <v>31</v>
      </c>
      <c r="N44" s="6" t="s">
        <v>1910</v>
      </c>
      <c r="O44" s="6" t="s">
        <v>1909</v>
      </c>
      <c r="P44" s="6" t="s">
        <v>1908</v>
      </c>
      <c r="Q44" s="5" t="s">
        <v>1907</v>
      </c>
    </row>
    <row r="45" spans="1:17" ht="15.5" x14ac:dyDescent="0.35">
      <c r="A45" s="7" t="s">
        <v>10</v>
      </c>
      <c r="B45" s="6" t="s">
        <v>1869</v>
      </c>
      <c r="C45" s="6" t="s">
        <v>1868</v>
      </c>
      <c r="D45" s="6" t="s">
        <v>1906</v>
      </c>
      <c r="E45" s="6" t="s">
        <v>1905</v>
      </c>
      <c r="F45" s="6" t="s">
        <v>6</v>
      </c>
      <c r="G45" s="6">
        <v>42</v>
      </c>
      <c r="H45" s="6">
        <v>21</v>
      </c>
      <c r="I45" s="6">
        <v>63</v>
      </c>
      <c r="J45" s="6">
        <v>222.63</v>
      </c>
      <c r="K45" s="6">
        <v>4</v>
      </c>
      <c r="L45" s="6" t="s">
        <v>1904</v>
      </c>
      <c r="M45" s="9">
        <v>43962</v>
      </c>
      <c r="N45" s="6" t="s">
        <v>1903</v>
      </c>
      <c r="O45" s="6" t="s">
        <v>1902</v>
      </c>
      <c r="P45" s="6" t="s">
        <v>1901</v>
      </c>
      <c r="Q45" s="5" t="s">
        <v>1900</v>
      </c>
    </row>
    <row r="46" spans="1:17" ht="15.5" x14ac:dyDescent="0.35">
      <c r="A46" s="7" t="s">
        <v>10</v>
      </c>
      <c r="B46" s="6" t="s">
        <v>1869</v>
      </c>
      <c r="C46" s="6" t="s">
        <v>1868</v>
      </c>
      <c r="D46" s="6" t="s">
        <v>1899</v>
      </c>
      <c r="E46" s="6" t="s">
        <v>1898</v>
      </c>
      <c r="F46" s="6" t="s">
        <v>6</v>
      </c>
      <c r="G46" s="6">
        <v>30</v>
      </c>
      <c r="H46" s="6">
        <v>12</v>
      </c>
      <c r="I46" s="6">
        <v>42</v>
      </c>
      <c r="J46" s="6">
        <v>91.26</v>
      </c>
      <c r="K46" s="6">
        <v>2</v>
      </c>
      <c r="L46" s="6" t="s">
        <v>1897</v>
      </c>
      <c r="M46" s="8" t="s">
        <v>186</v>
      </c>
      <c r="N46" s="6" t="s">
        <v>1896</v>
      </c>
      <c r="O46" s="6" t="s">
        <v>1895</v>
      </c>
      <c r="P46" s="6" t="s">
        <v>1894</v>
      </c>
      <c r="Q46" s="5" t="s">
        <v>1893</v>
      </c>
    </row>
    <row r="47" spans="1:17" ht="15.5" x14ac:dyDescent="0.35">
      <c r="A47" s="7" t="s">
        <v>10</v>
      </c>
      <c r="B47" s="6" t="s">
        <v>1869</v>
      </c>
      <c r="C47" s="6" t="s">
        <v>1868</v>
      </c>
      <c r="D47" s="6" t="s">
        <v>1892</v>
      </c>
      <c r="E47" s="6" t="s">
        <v>1891</v>
      </c>
      <c r="F47" s="6" t="s">
        <v>6</v>
      </c>
      <c r="G47" s="6">
        <v>35</v>
      </c>
      <c r="H47" s="6">
        <v>19</v>
      </c>
      <c r="I47" s="6">
        <v>54</v>
      </c>
      <c r="J47" s="6">
        <v>223.93</v>
      </c>
      <c r="K47" s="6">
        <v>4</v>
      </c>
      <c r="L47" s="6" t="s">
        <v>1890</v>
      </c>
      <c r="M47" s="8" t="s">
        <v>1889</v>
      </c>
      <c r="N47" s="6" t="s">
        <v>1888</v>
      </c>
      <c r="O47" s="6" t="s">
        <v>1887</v>
      </c>
      <c r="P47" s="6" t="s">
        <v>1886</v>
      </c>
      <c r="Q47" s="5" t="s">
        <v>1885</v>
      </c>
    </row>
    <row r="48" spans="1:17" ht="15.5" x14ac:dyDescent="0.35">
      <c r="A48" s="7" t="s">
        <v>10</v>
      </c>
      <c r="B48" s="6" t="s">
        <v>1869</v>
      </c>
      <c r="C48" s="6" t="s">
        <v>1868</v>
      </c>
      <c r="D48" s="6" t="s">
        <v>1884</v>
      </c>
      <c r="E48" s="6" t="s">
        <v>1883</v>
      </c>
      <c r="F48" s="6" t="s">
        <v>6</v>
      </c>
      <c r="G48" s="6">
        <v>42</v>
      </c>
      <c r="H48" s="6">
        <v>21</v>
      </c>
      <c r="I48" s="6">
        <v>63</v>
      </c>
      <c r="J48" s="6">
        <v>90.9</v>
      </c>
      <c r="K48" s="6">
        <v>1</v>
      </c>
      <c r="L48" s="6" t="s">
        <v>1882</v>
      </c>
      <c r="M48" s="8" t="s">
        <v>670</v>
      </c>
      <c r="N48" s="6" t="s">
        <v>1881</v>
      </c>
      <c r="O48" s="6" t="s">
        <v>1880</v>
      </c>
      <c r="P48" s="6" t="s">
        <v>1879</v>
      </c>
      <c r="Q48" s="5" t="s">
        <v>1878</v>
      </c>
    </row>
    <row r="49" spans="1:17" ht="15.5" x14ac:dyDescent="0.35">
      <c r="A49" s="7" t="s">
        <v>10</v>
      </c>
      <c r="B49" s="6" t="s">
        <v>1869</v>
      </c>
      <c r="C49" s="6" t="s">
        <v>1868</v>
      </c>
      <c r="D49" s="6" t="s">
        <v>1877</v>
      </c>
      <c r="E49" s="6" t="s">
        <v>1876</v>
      </c>
      <c r="F49" s="6" t="s">
        <v>6</v>
      </c>
      <c r="G49" s="6">
        <v>54</v>
      </c>
      <c r="H49" s="6">
        <v>23</v>
      </c>
      <c r="I49" s="6">
        <v>77</v>
      </c>
      <c r="J49" s="6">
        <v>103.93</v>
      </c>
      <c r="K49" s="6">
        <v>1</v>
      </c>
      <c r="L49" s="6" t="s">
        <v>1875</v>
      </c>
      <c r="M49" s="8" t="s">
        <v>1874</v>
      </c>
      <c r="N49" s="6" t="s">
        <v>1873</v>
      </c>
      <c r="O49" s="6" t="s">
        <v>1872</v>
      </c>
      <c r="P49" s="6" t="s">
        <v>1871</v>
      </c>
      <c r="Q49" s="5" t="s">
        <v>1870</v>
      </c>
    </row>
    <row r="50" spans="1:17" ht="15.5" x14ac:dyDescent="0.35">
      <c r="A50" s="7" t="s">
        <v>10</v>
      </c>
      <c r="B50" s="6" t="s">
        <v>1869</v>
      </c>
      <c r="C50" s="6" t="s">
        <v>1868</v>
      </c>
      <c r="D50" s="6" t="s">
        <v>1867</v>
      </c>
      <c r="E50" s="6" t="s">
        <v>1866</v>
      </c>
      <c r="F50" s="6" t="s">
        <v>6</v>
      </c>
      <c r="G50" s="6">
        <v>75</v>
      </c>
      <c r="H50" s="6">
        <v>15</v>
      </c>
      <c r="I50" s="6">
        <v>90</v>
      </c>
      <c r="J50" s="6">
        <v>89.67</v>
      </c>
      <c r="K50" s="6">
        <v>1</v>
      </c>
      <c r="L50" s="6" t="s">
        <v>1865</v>
      </c>
      <c r="M50" s="8" t="s">
        <v>1864</v>
      </c>
      <c r="N50" s="6" t="s">
        <v>1863</v>
      </c>
      <c r="O50" s="6" t="s">
        <v>1862</v>
      </c>
      <c r="P50" s="6" t="s">
        <v>1861</v>
      </c>
      <c r="Q50" s="5" t="s">
        <v>1860</v>
      </c>
    </row>
    <row r="51" spans="1:17" ht="15.5" x14ac:dyDescent="0.35">
      <c r="A51" s="7" t="s">
        <v>10</v>
      </c>
      <c r="B51" s="6" t="s">
        <v>1802</v>
      </c>
      <c r="C51" s="6" t="s">
        <v>1801</v>
      </c>
      <c r="D51" s="6" t="s">
        <v>1859</v>
      </c>
      <c r="E51" s="6" t="s">
        <v>1846</v>
      </c>
      <c r="F51" s="6" t="s">
        <v>6</v>
      </c>
      <c r="G51" s="6">
        <v>16</v>
      </c>
      <c r="H51" s="6">
        <v>12</v>
      </c>
      <c r="I51" s="6">
        <v>28</v>
      </c>
      <c r="J51" s="6">
        <v>53.92</v>
      </c>
      <c r="K51" s="6">
        <v>2</v>
      </c>
      <c r="L51" s="6" t="s">
        <v>1858</v>
      </c>
      <c r="M51" s="8" t="s">
        <v>1857</v>
      </c>
      <c r="N51" s="6" t="s">
        <v>1856</v>
      </c>
      <c r="O51" s="6" t="s">
        <v>1855</v>
      </c>
      <c r="P51" s="6" t="s">
        <v>1854</v>
      </c>
      <c r="Q51" s="5" t="s">
        <v>159</v>
      </c>
    </row>
    <row r="52" spans="1:17" ht="15.5" x14ac:dyDescent="0.35">
      <c r="A52" s="7" t="s">
        <v>10</v>
      </c>
      <c r="B52" s="6" t="s">
        <v>1802</v>
      </c>
      <c r="C52" s="6" t="s">
        <v>1801</v>
      </c>
      <c r="D52" s="6" t="s">
        <v>1853</v>
      </c>
      <c r="E52" s="6" t="s">
        <v>1852</v>
      </c>
      <c r="F52" s="6" t="s">
        <v>6</v>
      </c>
      <c r="G52" s="6">
        <v>18</v>
      </c>
      <c r="H52" s="6">
        <v>17</v>
      </c>
      <c r="I52" s="6">
        <v>35</v>
      </c>
      <c r="J52" s="6">
        <v>137</v>
      </c>
      <c r="K52" s="6">
        <v>4</v>
      </c>
      <c r="L52" s="6" t="s">
        <v>1851</v>
      </c>
      <c r="M52" s="8" t="s">
        <v>385</v>
      </c>
      <c r="N52" s="6" t="s">
        <v>1850</v>
      </c>
      <c r="O52" s="6" t="s">
        <v>113</v>
      </c>
      <c r="P52" s="6" t="s">
        <v>1849</v>
      </c>
      <c r="Q52" s="5" t="s">
        <v>1848</v>
      </c>
    </row>
    <row r="53" spans="1:17" ht="15.5" x14ac:dyDescent="0.35">
      <c r="A53" s="7" t="s">
        <v>10</v>
      </c>
      <c r="B53" s="6" t="s">
        <v>1802</v>
      </c>
      <c r="C53" s="6" t="s">
        <v>1801</v>
      </c>
      <c r="D53" s="6" t="s">
        <v>1847</v>
      </c>
      <c r="E53" s="6" t="s">
        <v>1846</v>
      </c>
      <c r="F53" s="6" t="s">
        <v>6</v>
      </c>
      <c r="G53" s="6">
        <v>17</v>
      </c>
      <c r="H53" s="6">
        <v>14</v>
      </c>
      <c r="I53" s="6">
        <v>31</v>
      </c>
      <c r="J53" s="6">
        <v>100.26</v>
      </c>
      <c r="K53" s="6">
        <v>3</v>
      </c>
      <c r="L53" s="6" t="s">
        <v>1845</v>
      </c>
      <c r="M53" s="8" t="s">
        <v>1844</v>
      </c>
      <c r="N53" s="6" t="s">
        <v>1843</v>
      </c>
      <c r="O53" s="6" t="s">
        <v>1842</v>
      </c>
      <c r="P53" s="6" t="s">
        <v>1841</v>
      </c>
      <c r="Q53" s="5" t="s">
        <v>1840</v>
      </c>
    </row>
    <row r="54" spans="1:17" ht="15.5" x14ac:dyDescent="0.35">
      <c r="A54" s="7" t="s">
        <v>10</v>
      </c>
      <c r="B54" s="6" t="s">
        <v>1802</v>
      </c>
      <c r="C54" s="6" t="s">
        <v>1801</v>
      </c>
      <c r="D54" s="6" t="s">
        <v>1839</v>
      </c>
      <c r="E54" s="6" t="s">
        <v>1838</v>
      </c>
      <c r="F54" s="6" t="s">
        <v>6</v>
      </c>
      <c r="G54" s="6">
        <v>25</v>
      </c>
      <c r="H54" s="6">
        <v>5</v>
      </c>
      <c r="I54" s="6">
        <v>30</v>
      </c>
      <c r="J54" s="6">
        <v>135.46</v>
      </c>
      <c r="K54" s="6">
        <v>5</v>
      </c>
      <c r="L54" s="6" t="s">
        <v>1837</v>
      </c>
      <c r="M54" s="8" t="s">
        <v>1836</v>
      </c>
      <c r="N54" s="6" t="s">
        <v>1835</v>
      </c>
      <c r="O54" s="6" t="s">
        <v>1834</v>
      </c>
      <c r="P54" s="6" t="s">
        <v>812</v>
      </c>
      <c r="Q54" s="5" t="s">
        <v>985</v>
      </c>
    </row>
    <row r="55" spans="1:17" ht="15.5" x14ac:dyDescent="0.35">
      <c r="A55" s="7" t="s">
        <v>10</v>
      </c>
      <c r="B55" s="6" t="s">
        <v>1802</v>
      </c>
      <c r="C55" s="6" t="s">
        <v>1801</v>
      </c>
      <c r="D55" s="6" t="s">
        <v>1833</v>
      </c>
      <c r="E55" s="6" t="s">
        <v>1832</v>
      </c>
      <c r="F55" s="6" t="s">
        <v>6</v>
      </c>
      <c r="G55" s="6">
        <v>27</v>
      </c>
      <c r="H55" s="6">
        <v>8</v>
      </c>
      <c r="I55" s="6">
        <v>35</v>
      </c>
      <c r="J55" s="6">
        <v>86.7</v>
      </c>
      <c r="K55" s="6">
        <v>2</v>
      </c>
      <c r="L55" s="6" t="s">
        <v>1831</v>
      </c>
      <c r="M55" s="8" t="s">
        <v>977</v>
      </c>
      <c r="N55" s="6" t="s">
        <v>1695</v>
      </c>
      <c r="O55" s="6" t="s">
        <v>1694</v>
      </c>
      <c r="P55" s="6" t="s">
        <v>1830</v>
      </c>
      <c r="Q55" s="5" t="s">
        <v>1829</v>
      </c>
    </row>
    <row r="56" spans="1:17" ht="15.5" x14ac:dyDescent="0.35">
      <c r="A56" s="7" t="s">
        <v>10</v>
      </c>
      <c r="B56" s="6" t="s">
        <v>1802</v>
      </c>
      <c r="C56" s="6" t="s">
        <v>1801</v>
      </c>
      <c r="D56" s="6" t="s">
        <v>1828</v>
      </c>
      <c r="E56" s="6" t="s">
        <v>1827</v>
      </c>
      <c r="F56" s="6" t="s">
        <v>6</v>
      </c>
      <c r="G56" s="6">
        <v>18</v>
      </c>
      <c r="H56" s="6">
        <v>8</v>
      </c>
      <c r="I56" s="6">
        <v>26</v>
      </c>
      <c r="J56" s="6">
        <v>73.86</v>
      </c>
      <c r="K56" s="6">
        <v>3</v>
      </c>
      <c r="L56" s="6" t="s">
        <v>1826</v>
      </c>
      <c r="M56" s="8" t="s">
        <v>1825</v>
      </c>
      <c r="N56" s="6" t="s">
        <v>1824</v>
      </c>
      <c r="O56" s="6" t="s">
        <v>1823</v>
      </c>
      <c r="P56" s="6" t="s">
        <v>1822</v>
      </c>
      <c r="Q56" s="5" t="s">
        <v>1821</v>
      </c>
    </row>
    <row r="57" spans="1:17" ht="15.5" x14ac:dyDescent="0.35">
      <c r="A57" s="7" t="s">
        <v>10</v>
      </c>
      <c r="B57" s="6" t="s">
        <v>1802</v>
      </c>
      <c r="C57" s="6" t="s">
        <v>1801</v>
      </c>
      <c r="D57" s="6" t="s">
        <v>1820</v>
      </c>
      <c r="E57" s="6" t="s">
        <v>1819</v>
      </c>
      <c r="F57" s="6" t="s">
        <v>6</v>
      </c>
      <c r="G57" s="6">
        <v>25</v>
      </c>
      <c r="H57" s="6">
        <v>15</v>
      </c>
      <c r="I57" s="6">
        <v>40</v>
      </c>
      <c r="J57" s="6">
        <v>171.71</v>
      </c>
      <c r="K57" s="6">
        <v>4</v>
      </c>
      <c r="L57" s="6" t="s">
        <v>1818</v>
      </c>
      <c r="M57" s="8" t="s">
        <v>557</v>
      </c>
      <c r="N57" s="6" t="s">
        <v>112</v>
      </c>
      <c r="O57" s="6" t="s">
        <v>1817</v>
      </c>
      <c r="P57" s="6" t="s">
        <v>1816</v>
      </c>
      <c r="Q57" s="5" t="s">
        <v>1815</v>
      </c>
    </row>
    <row r="58" spans="1:17" ht="15.5" x14ac:dyDescent="0.35">
      <c r="A58" s="7" t="s">
        <v>10</v>
      </c>
      <c r="B58" s="6" t="s">
        <v>1802</v>
      </c>
      <c r="C58" s="6" t="s">
        <v>1801</v>
      </c>
      <c r="D58" s="6" t="s">
        <v>1814</v>
      </c>
      <c r="E58" s="6" t="s">
        <v>1813</v>
      </c>
      <c r="F58" s="6" t="s">
        <v>6</v>
      </c>
      <c r="G58" s="6">
        <v>28</v>
      </c>
      <c r="H58" s="6">
        <v>16</v>
      </c>
      <c r="I58" s="6">
        <v>44</v>
      </c>
      <c r="J58" s="6">
        <v>98.64</v>
      </c>
      <c r="K58" s="6">
        <v>2</v>
      </c>
      <c r="L58" s="6" t="s">
        <v>1812</v>
      </c>
      <c r="M58" s="8" t="s">
        <v>23</v>
      </c>
      <c r="N58" s="6" t="s">
        <v>160</v>
      </c>
      <c r="O58" s="6" t="s">
        <v>161</v>
      </c>
      <c r="P58" s="6" t="s">
        <v>1811</v>
      </c>
      <c r="Q58" s="5" t="s">
        <v>1810</v>
      </c>
    </row>
    <row r="59" spans="1:17" ht="15.5" x14ac:dyDescent="0.35">
      <c r="A59" s="7" t="s">
        <v>10</v>
      </c>
      <c r="B59" s="6" t="s">
        <v>1802</v>
      </c>
      <c r="C59" s="6" t="s">
        <v>1801</v>
      </c>
      <c r="D59" s="6" t="s">
        <v>1809</v>
      </c>
      <c r="E59" s="6" t="s">
        <v>1808</v>
      </c>
      <c r="F59" s="6" t="s">
        <v>6</v>
      </c>
      <c r="G59" s="6">
        <v>16</v>
      </c>
      <c r="H59" s="6">
        <v>8</v>
      </c>
      <c r="I59" s="6">
        <v>24</v>
      </c>
      <c r="J59" s="6">
        <v>89.63</v>
      </c>
      <c r="K59" s="6">
        <v>4</v>
      </c>
      <c r="L59" s="6" t="s">
        <v>1807</v>
      </c>
      <c r="M59" s="8" t="s">
        <v>23</v>
      </c>
      <c r="N59" s="6" t="s">
        <v>1806</v>
      </c>
      <c r="O59" s="6" t="s">
        <v>1805</v>
      </c>
      <c r="P59" s="6" t="s">
        <v>1804</v>
      </c>
      <c r="Q59" s="5" t="s">
        <v>1803</v>
      </c>
    </row>
    <row r="60" spans="1:17" ht="15.5" x14ac:dyDescent="0.35">
      <c r="A60" s="7" t="s">
        <v>10</v>
      </c>
      <c r="B60" s="6" t="s">
        <v>1802</v>
      </c>
      <c r="C60" s="6" t="s">
        <v>1801</v>
      </c>
      <c r="D60" s="6" t="s">
        <v>1800</v>
      </c>
      <c r="E60" s="6" t="s">
        <v>1799</v>
      </c>
      <c r="F60" s="6" t="s">
        <v>6</v>
      </c>
      <c r="G60" s="6">
        <v>12</v>
      </c>
      <c r="H60" s="6">
        <v>20</v>
      </c>
      <c r="I60" s="6">
        <v>32</v>
      </c>
      <c r="J60" s="6">
        <v>42.27</v>
      </c>
      <c r="K60" s="6">
        <v>1</v>
      </c>
      <c r="L60" s="6" t="s">
        <v>1798</v>
      </c>
      <c r="M60" s="8" t="s">
        <v>434</v>
      </c>
      <c r="N60" s="6" t="s">
        <v>1797</v>
      </c>
      <c r="O60" s="6" t="s">
        <v>1796</v>
      </c>
      <c r="P60" s="6" t="s">
        <v>1795</v>
      </c>
      <c r="Q60" s="5" t="s">
        <v>1794</v>
      </c>
    </row>
    <row r="61" spans="1:17" ht="15.5" x14ac:dyDescent="0.35">
      <c r="A61" s="7" t="s">
        <v>10</v>
      </c>
      <c r="B61" s="6" t="s">
        <v>1764</v>
      </c>
      <c r="C61" s="6" t="s">
        <v>1763</v>
      </c>
      <c r="D61" s="6" t="s">
        <v>1793</v>
      </c>
      <c r="E61" s="6" t="s">
        <v>1792</v>
      </c>
      <c r="F61" s="6" t="s">
        <v>6</v>
      </c>
      <c r="G61" s="6">
        <v>34</v>
      </c>
      <c r="H61" s="6">
        <v>32</v>
      </c>
      <c r="I61" s="6">
        <v>66</v>
      </c>
      <c r="J61" s="6">
        <v>133.28</v>
      </c>
      <c r="K61" s="6">
        <v>2</v>
      </c>
      <c r="L61" s="6" t="s">
        <v>1791</v>
      </c>
      <c r="M61" s="8" t="s">
        <v>1790</v>
      </c>
      <c r="N61" s="6" t="s">
        <v>1789</v>
      </c>
      <c r="O61" s="6" t="s">
        <v>1788</v>
      </c>
      <c r="P61" s="6" t="s">
        <v>1787</v>
      </c>
      <c r="Q61" s="5" t="s">
        <v>1786</v>
      </c>
    </row>
    <row r="62" spans="1:17" ht="15.5" x14ac:dyDescent="0.35">
      <c r="A62" s="7" t="s">
        <v>10</v>
      </c>
      <c r="B62" s="6" t="s">
        <v>1764</v>
      </c>
      <c r="C62" s="6" t="s">
        <v>1763</v>
      </c>
      <c r="D62" s="6" t="s">
        <v>1785</v>
      </c>
      <c r="E62" s="6" t="s">
        <v>1784</v>
      </c>
      <c r="F62" s="6" t="s">
        <v>6</v>
      </c>
      <c r="G62" s="6">
        <v>33</v>
      </c>
      <c r="H62" s="6">
        <v>25</v>
      </c>
      <c r="I62" s="6">
        <v>58</v>
      </c>
      <c r="J62" s="6">
        <v>152.71</v>
      </c>
      <c r="K62" s="6">
        <v>3</v>
      </c>
      <c r="L62" s="6" t="s">
        <v>1783</v>
      </c>
      <c r="M62" s="8" t="s">
        <v>720</v>
      </c>
      <c r="N62" s="6" t="s">
        <v>1782</v>
      </c>
      <c r="O62" s="6" t="s">
        <v>1780</v>
      </c>
      <c r="P62" s="6" t="s">
        <v>1781</v>
      </c>
      <c r="Q62" s="5" t="s">
        <v>1780</v>
      </c>
    </row>
    <row r="63" spans="1:17" ht="15.5" x14ac:dyDescent="0.35">
      <c r="A63" s="7" t="s">
        <v>10</v>
      </c>
      <c r="B63" s="6" t="s">
        <v>1764</v>
      </c>
      <c r="C63" s="6" t="s">
        <v>1763</v>
      </c>
      <c r="D63" s="6" t="s">
        <v>1779</v>
      </c>
      <c r="E63" s="6" t="s">
        <v>1763</v>
      </c>
      <c r="F63" s="6" t="s">
        <v>6</v>
      </c>
      <c r="G63" s="6">
        <v>26</v>
      </c>
      <c r="H63" s="6">
        <v>18</v>
      </c>
      <c r="I63" s="6">
        <v>44</v>
      </c>
      <c r="J63" s="6">
        <v>216.35</v>
      </c>
      <c r="K63" s="6">
        <v>5</v>
      </c>
      <c r="L63" s="6" t="s">
        <v>1778</v>
      </c>
      <c r="M63" s="8" t="s">
        <v>1777</v>
      </c>
      <c r="N63" s="6" t="s">
        <v>1776</v>
      </c>
      <c r="O63" s="6" t="s">
        <v>1775</v>
      </c>
      <c r="P63" s="6" t="s">
        <v>1774</v>
      </c>
      <c r="Q63" s="5" t="s">
        <v>1773</v>
      </c>
    </row>
    <row r="64" spans="1:17" ht="15.5" x14ac:dyDescent="0.35">
      <c r="A64" s="7" t="s">
        <v>10</v>
      </c>
      <c r="B64" s="6" t="s">
        <v>1764</v>
      </c>
      <c r="C64" s="6" t="s">
        <v>1763</v>
      </c>
      <c r="D64" s="6" t="s">
        <v>1772</v>
      </c>
      <c r="E64" s="6" t="s">
        <v>1771</v>
      </c>
      <c r="F64" s="6" t="s">
        <v>6</v>
      </c>
      <c r="G64" s="6">
        <v>26</v>
      </c>
      <c r="H64" s="6">
        <v>19</v>
      </c>
      <c r="I64" s="6">
        <v>45</v>
      </c>
      <c r="J64" s="6">
        <v>87.83</v>
      </c>
      <c r="K64" s="6">
        <v>2</v>
      </c>
      <c r="L64" s="6" t="s">
        <v>1770</v>
      </c>
      <c r="M64" s="8" t="s">
        <v>1769</v>
      </c>
      <c r="N64" s="6" t="s">
        <v>1768</v>
      </c>
      <c r="O64" s="6" t="s">
        <v>1767</v>
      </c>
      <c r="P64" s="6" t="s">
        <v>1766</v>
      </c>
      <c r="Q64" s="5" t="s">
        <v>1765</v>
      </c>
    </row>
    <row r="65" spans="1:17" ht="15.5" x14ac:dyDescent="0.35">
      <c r="A65" s="7" t="s">
        <v>10</v>
      </c>
      <c r="B65" s="6" t="s">
        <v>1764</v>
      </c>
      <c r="C65" s="6" t="s">
        <v>1763</v>
      </c>
      <c r="D65" s="6" t="s">
        <v>1762</v>
      </c>
      <c r="E65" s="6" t="s">
        <v>1761</v>
      </c>
      <c r="F65" s="6" t="s">
        <v>6</v>
      </c>
      <c r="G65" s="6">
        <v>20</v>
      </c>
      <c r="H65" s="6">
        <v>11</v>
      </c>
      <c r="I65" s="6">
        <v>31</v>
      </c>
      <c r="J65" s="6">
        <v>36.229999999999997</v>
      </c>
      <c r="K65" s="6">
        <v>1</v>
      </c>
      <c r="L65" s="6" t="s">
        <v>1760</v>
      </c>
      <c r="M65" s="8" t="s">
        <v>1759</v>
      </c>
      <c r="N65" s="6" t="s">
        <v>1758</v>
      </c>
      <c r="O65" s="6" t="s">
        <v>1757</v>
      </c>
      <c r="P65" s="6" t="s">
        <v>1756</v>
      </c>
      <c r="Q65" s="5" t="s">
        <v>1755</v>
      </c>
    </row>
    <row r="66" spans="1:17" ht="15.5" x14ac:dyDescent="0.35">
      <c r="A66" s="7" t="s">
        <v>10</v>
      </c>
      <c r="B66" s="6" t="s">
        <v>1677</v>
      </c>
      <c r="C66" s="6" t="s">
        <v>1676</v>
      </c>
      <c r="D66" s="6" t="s">
        <v>1754</v>
      </c>
      <c r="E66" s="6" t="s">
        <v>1724</v>
      </c>
      <c r="F66" s="6" t="s">
        <v>6</v>
      </c>
      <c r="G66" s="6">
        <v>0</v>
      </c>
      <c r="H66" s="6">
        <v>36</v>
      </c>
      <c r="I66" s="6">
        <v>36</v>
      </c>
      <c r="J66" s="6">
        <v>203.7</v>
      </c>
      <c r="K66" s="6">
        <v>6</v>
      </c>
      <c r="L66" s="6" t="s">
        <v>1753</v>
      </c>
      <c r="M66" s="8" t="s">
        <v>1066</v>
      </c>
      <c r="N66" s="6" t="s">
        <v>1752</v>
      </c>
      <c r="O66" s="6" t="s">
        <v>1751</v>
      </c>
      <c r="P66" s="6" t="s">
        <v>1750</v>
      </c>
      <c r="Q66" s="5" t="s">
        <v>1749</v>
      </c>
    </row>
    <row r="67" spans="1:17" ht="15.5" x14ac:dyDescent="0.35">
      <c r="A67" s="7" t="s">
        <v>10</v>
      </c>
      <c r="B67" s="6" t="s">
        <v>1677</v>
      </c>
      <c r="C67" s="6" t="s">
        <v>1676</v>
      </c>
      <c r="D67" s="6" t="s">
        <v>1748</v>
      </c>
      <c r="E67" s="6" t="s">
        <v>1747</v>
      </c>
      <c r="F67" s="6" t="s">
        <v>6</v>
      </c>
      <c r="G67" s="6">
        <v>36</v>
      </c>
      <c r="H67" s="6">
        <v>8</v>
      </c>
      <c r="I67" s="6">
        <v>44</v>
      </c>
      <c r="J67" s="6">
        <v>193.8</v>
      </c>
      <c r="K67" s="6">
        <v>4</v>
      </c>
      <c r="L67" s="6" t="s">
        <v>1746</v>
      </c>
      <c r="M67" s="8" t="s">
        <v>23</v>
      </c>
      <c r="N67" s="6" t="s">
        <v>1745</v>
      </c>
      <c r="O67" s="6" t="s">
        <v>1744</v>
      </c>
      <c r="P67" s="6" t="s">
        <v>774</v>
      </c>
      <c r="Q67" s="5" t="s">
        <v>773</v>
      </c>
    </row>
    <row r="68" spans="1:17" ht="15.5" x14ac:dyDescent="0.35">
      <c r="A68" s="7" t="s">
        <v>10</v>
      </c>
      <c r="B68" s="6" t="s">
        <v>1677</v>
      </c>
      <c r="C68" s="6" t="s">
        <v>1676</v>
      </c>
      <c r="D68" s="6" t="s">
        <v>1743</v>
      </c>
      <c r="E68" s="6" t="s">
        <v>1676</v>
      </c>
      <c r="F68" s="6" t="s">
        <v>6</v>
      </c>
      <c r="G68" s="6">
        <v>15</v>
      </c>
      <c r="H68" s="6">
        <v>16</v>
      </c>
      <c r="I68" s="6">
        <v>31</v>
      </c>
      <c r="J68" s="6">
        <v>173</v>
      </c>
      <c r="K68" s="6">
        <v>6</v>
      </c>
      <c r="L68" s="6" t="s">
        <v>1742</v>
      </c>
      <c r="M68" s="8" t="s">
        <v>134</v>
      </c>
      <c r="N68" s="6" t="s">
        <v>1741</v>
      </c>
      <c r="O68" s="6" t="s">
        <v>125</v>
      </c>
      <c r="P68" s="6" t="s">
        <v>1740</v>
      </c>
      <c r="Q68" s="5" t="s">
        <v>925</v>
      </c>
    </row>
    <row r="69" spans="1:17" ht="15.5" x14ac:dyDescent="0.35">
      <c r="A69" s="7" t="s">
        <v>10</v>
      </c>
      <c r="B69" s="6" t="s">
        <v>1677</v>
      </c>
      <c r="C69" s="6" t="s">
        <v>1676</v>
      </c>
      <c r="D69" s="6" t="s">
        <v>1739</v>
      </c>
      <c r="E69" s="6" t="s">
        <v>1738</v>
      </c>
      <c r="F69" s="6" t="s">
        <v>6</v>
      </c>
      <c r="G69" s="6">
        <v>57</v>
      </c>
      <c r="H69" s="6">
        <v>27</v>
      </c>
      <c r="I69" s="6">
        <v>84</v>
      </c>
      <c r="J69" s="6">
        <v>284</v>
      </c>
      <c r="K69" s="6">
        <v>3</v>
      </c>
      <c r="L69" s="6" t="s">
        <v>1737</v>
      </c>
      <c r="M69" s="8" t="s">
        <v>1058</v>
      </c>
      <c r="N69" s="6" t="s">
        <v>1736</v>
      </c>
      <c r="O69" s="6" t="s">
        <v>1735</v>
      </c>
      <c r="P69" s="6" t="s">
        <v>1734</v>
      </c>
      <c r="Q69" s="5" t="s">
        <v>1733</v>
      </c>
    </row>
    <row r="70" spans="1:17" ht="15.5" x14ac:dyDescent="0.35">
      <c r="A70" s="7" t="s">
        <v>10</v>
      </c>
      <c r="B70" s="6" t="s">
        <v>1677</v>
      </c>
      <c r="C70" s="6" t="s">
        <v>1676</v>
      </c>
      <c r="D70" s="6" t="s">
        <v>1732</v>
      </c>
      <c r="E70" s="6" t="s">
        <v>1731</v>
      </c>
      <c r="F70" s="6" t="s">
        <v>6</v>
      </c>
      <c r="G70" s="6">
        <v>34</v>
      </c>
      <c r="H70" s="6">
        <v>7</v>
      </c>
      <c r="I70" s="6">
        <v>41</v>
      </c>
      <c r="J70" s="6">
        <v>246.1</v>
      </c>
      <c r="K70" s="6">
        <v>6</v>
      </c>
      <c r="L70" s="6" t="s">
        <v>1730</v>
      </c>
      <c r="M70" s="8" t="s">
        <v>1066</v>
      </c>
      <c r="N70" s="6" t="s">
        <v>1729</v>
      </c>
      <c r="O70" s="6" t="s">
        <v>1728</v>
      </c>
      <c r="P70" s="6" t="s">
        <v>1727</v>
      </c>
      <c r="Q70" s="5" t="s">
        <v>1726</v>
      </c>
    </row>
    <row r="71" spans="1:17" ht="15.5" x14ac:dyDescent="0.35">
      <c r="A71" s="7" t="s">
        <v>10</v>
      </c>
      <c r="B71" s="6" t="s">
        <v>1677</v>
      </c>
      <c r="C71" s="6" t="s">
        <v>1676</v>
      </c>
      <c r="D71" s="6" t="s">
        <v>1725</v>
      </c>
      <c r="E71" s="6" t="s">
        <v>1724</v>
      </c>
      <c r="F71" s="6" t="s">
        <v>6</v>
      </c>
      <c r="G71" s="6">
        <v>27</v>
      </c>
      <c r="H71" s="6">
        <v>2</v>
      </c>
      <c r="I71" s="6">
        <v>29</v>
      </c>
      <c r="J71" s="6">
        <v>123.6</v>
      </c>
      <c r="K71" s="6">
        <v>4</v>
      </c>
      <c r="L71" s="6" t="s">
        <v>1723</v>
      </c>
      <c r="M71" s="8" t="s">
        <v>1570</v>
      </c>
      <c r="N71" s="6" t="s">
        <v>1722</v>
      </c>
      <c r="O71" s="6" t="s">
        <v>1721</v>
      </c>
      <c r="P71" s="6" t="s">
        <v>1720</v>
      </c>
      <c r="Q71" s="5" t="s">
        <v>1719</v>
      </c>
    </row>
    <row r="72" spans="1:17" ht="15.5" x14ac:dyDescent="0.35">
      <c r="A72" s="7" t="s">
        <v>10</v>
      </c>
      <c r="B72" s="6" t="s">
        <v>1677</v>
      </c>
      <c r="C72" s="6" t="s">
        <v>1676</v>
      </c>
      <c r="D72" s="6" t="s">
        <v>1718</v>
      </c>
      <c r="E72" s="6" t="s">
        <v>1717</v>
      </c>
      <c r="F72" s="6" t="s">
        <v>6</v>
      </c>
      <c r="G72" s="6">
        <v>45</v>
      </c>
      <c r="H72" s="6">
        <v>20</v>
      </c>
      <c r="I72" s="6">
        <v>65</v>
      </c>
      <c r="J72" s="6">
        <v>220.4</v>
      </c>
      <c r="K72" s="6">
        <v>3</v>
      </c>
      <c r="L72" s="6" t="s">
        <v>1716</v>
      </c>
      <c r="M72" s="8" t="s">
        <v>708</v>
      </c>
      <c r="N72" s="6" t="s">
        <v>1715</v>
      </c>
      <c r="O72" s="6" t="s">
        <v>1714</v>
      </c>
      <c r="P72" s="6" t="s">
        <v>1713</v>
      </c>
      <c r="Q72" s="5" t="s">
        <v>1612</v>
      </c>
    </row>
    <row r="73" spans="1:17" ht="15.5" x14ac:dyDescent="0.35">
      <c r="A73" s="7" t="s">
        <v>10</v>
      </c>
      <c r="B73" s="6" t="s">
        <v>1677</v>
      </c>
      <c r="C73" s="6" t="s">
        <v>1676</v>
      </c>
      <c r="D73" s="6" t="s">
        <v>1712</v>
      </c>
      <c r="E73" s="6" t="s">
        <v>1676</v>
      </c>
      <c r="F73" s="6" t="s">
        <v>6</v>
      </c>
      <c r="G73" s="6">
        <v>15</v>
      </c>
      <c r="H73" s="6">
        <v>7</v>
      </c>
      <c r="I73" s="6">
        <v>22</v>
      </c>
      <c r="J73" s="6">
        <v>160.5</v>
      </c>
      <c r="K73" s="6">
        <v>7</v>
      </c>
      <c r="L73" s="6" t="s">
        <v>1711</v>
      </c>
      <c r="M73" s="8" t="s">
        <v>23</v>
      </c>
      <c r="N73" s="6" t="s">
        <v>976</v>
      </c>
      <c r="O73" s="6" t="s">
        <v>1710</v>
      </c>
      <c r="P73" s="6" t="s">
        <v>1709</v>
      </c>
      <c r="Q73" s="5" t="s">
        <v>1708</v>
      </c>
    </row>
    <row r="74" spans="1:17" ht="15.5" x14ac:dyDescent="0.35">
      <c r="A74" s="7" t="s">
        <v>10</v>
      </c>
      <c r="B74" s="6" t="s">
        <v>1677</v>
      </c>
      <c r="C74" s="6" t="s">
        <v>1676</v>
      </c>
      <c r="D74" s="6" t="s">
        <v>1707</v>
      </c>
      <c r="E74" s="6" t="s">
        <v>1676</v>
      </c>
      <c r="F74" s="6" t="s">
        <v>6</v>
      </c>
      <c r="G74" s="6">
        <v>13</v>
      </c>
      <c r="H74" s="6">
        <v>19</v>
      </c>
      <c r="I74" s="6">
        <v>32</v>
      </c>
      <c r="J74" s="6">
        <v>138.19999999999999</v>
      </c>
      <c r="K74" s="6">
        <v>4</v>
      </c>
      <c r="L74" s="6" t="s">
        <v>1706</v>
      </c>
      <c r="M74" s="8" t="s">
        <v>39</v>
      </c>
      <c r="N74" s="6" t="s">
        <v>1705</v>
      </c>
      <c r="O74" s="6" t="s">
        <v>75</v>
      </c>
      <c r="P74" s="6" t="s">
        <v>14</v>
      </c>
      <c r="Q74" s="5" t="s">
        <v>1704</v>
      </c>
    </row>
    <row r="75" spans="1:17" ht="15.5" x14ac:dyDescent="0.35">
      <c r="A75" s="7" t="s">
        <v>10</v>
      </c>
      <c r="B75" s="6" t="s">
        <v>1677</v>
      </c>
      <c r="C75" s="6" t="s">
        <v>1676</v>
      </c>
      <c r="D75" s="6" t="s">
        <v>1703</v>
      </c>
      <c r="E75" s="6" t="s">
        <v>1702</v>
      </c>
      <c r="F75" s="6" t="s">
        <v>6</v>
      </c>
      <c r="G75" s="6">
        <v>49</v>
      </c>
      <c r="H75" s="6">
        <v>27</v>
      </c>
      <c r="I75" s="6">
        <v>76</v>
      </c>
      <c r="J75" s="6">
        <v>254.3</v>
      </c>
      <c r="K75" s="6">
        <v>3</v>
      </c>
      <c r="L75" s="6" t="s">
        <v>1701</v>
      </c>
      <c r="M75" s="8" t="s">
        <v>434</v>
      </c>
      <c r="N75" s="6" t="s">
        <v>1700</v>
      </c>
      <c r="O75" s="6" t="s">
        <v>1699</v>
      </c>
      <c r="P75" s="6" t="s">
        <v>1698</v>
      </c>
      <c r="Q75" s="5" t="s">
        <v>328</v>
      </c>
    </row>
    <row r="76" spans="1:17" ht="15.5" x14ac:dyDescent="0.35">
      <c r="A76" s="7" t="s">
        <v>10</v>
      </c>
      <c r="B76" s="6" t="s">
        <v>1677</v>
      </c>
      <c r="C76" s="6" t="s">
        <v>1676</v>
      </c>
      <c r="D76" s="6" t="s">
        <v>1697</v>
      </c>
      <c r="E76" s="6" t="s">
        <v>1676</v>
      </c>
      <c r="F76" s="6" t="s">
        <v>6</v>
      </c>
      <c r="G76" s="6">
        <v>18</v>
      </c>
      <c r="H76" s="6">
        <v>5</v>
      </c>
      <c r="I76" s="6">
        <v>23</v>
      </c>
      <c r="J76" s="6">
        <v>128</v>
      </c>
      <c r="K76" s="6">
        <v>6</v>
      </c>
      <c r="L76" s="6" t="s">
        <v>1696</v>
      </c>
      <c r="M76" s="8" t="s">
        <v>54</v>
      </c>
      <c r="N76" s="6" t="s">
        <v>1695</v>
      </c>
      <c r="O76" s="6" t="s">
        <v>1694</v>
      </c>
      <c r="P76" s="6" t="s">
        <v>1693</v>
      </c>
      <c r="Q76" s="5" t="s">
        <v>1692</v>
      </c>
    </row>
    <row r="77" spans="1:17" ht="15.5" x14ac:dyDescent="0.35">
      <c r="A77" s="7" t="s">
        <v>10</v>
      </c>
      <c r="B77" s="6" t="s">
        <v>1677</v>
      </c>
      <c r="C77" s="6" t="s">
        <v>1676</v>
      </c>
      <c r="D77" s="6" t="s">
        <v>1691</v>
      </c>
      <c r="E77" s="6" t="s">
        <v>1676</v>
      </c>
      <c r="F77" s="6" t="s">
        <v>6</v>
      </c>
      <c r="G77" s="6">
        <v>22</v>
      </c>
      <c r="H77" s="6">
        <v>6</v>
      </c>
      <c r="I77" s="6">
        <v>28</v>
      </c>
      <c r="J77" s="6">
        <v>160.80000000000001</v>
      </c>
      <c r="K77" s="6">
        <v>6</v>
      </c>
      <c r="L77" s="6" t="s">
        <v>1690</v>
      </c>
      <c r="M77" s="8" t="s">
        <v>404</v>
      </c>
      <c r="N77" s="6" t="s">
        <v>1689</v>
      </c>
      <c r="O77" s="6" t="s">
        <v>1688</v>
      </c>
      <c r="P77" s="6" t="s">
        <v>834</v>
      </c>
      <c r="Q77" s="5" t="s">
        <v>1687</v>
      </c>
    </row>
    <row r="78" spans="1:17" ht="15.5" x14ac:dyDescent="0.35">
      <c r="A78" s="7" t="s">
        <v>10</v>
      </c>
      <c r="B78" s="6" t="s">
        <v>1677</v>
      </c>
      <c r="C78" s="6" t="s">
        <v>1676</v>
      </c>
      <c r="D78" s="6" t="s">
        <v>1686</v>
      </c>
      <c r="E78" s="6" t="s">
        <v>1676</v>
      </c>
      <c r="F78" s="6" t="s">
        <v>6</v>
      </c>
      <c r="G78" s="6">
        <v>17</v>
      </c>
      <c r="H78" s="6">
        <v>7</v>
      </c>
      <c r="I78" s="6">
        <v>24</v>
      </c>
      <c r="J78" s="6">
        <v>103.6</v>
      </c>
      <c r="K78" s="6">
        <v>4</v>
      </c>
      <c r="L78" s="6" t="s">
        <v>1685</v>
      </c>
      <c r="M78" s="8" t="s">
        <v>580</v>
      </c>
      <c r="N78" s="6" t="s">
        <v>1227</v>
      </c>
      <c r="O78" s="6" t="s">
        <v>1226</v>
      </c>
      <c r="P78" s="6" t="s">
        <v>1684</v>
      </c>
      <c r="Q78" s="5" t="s">
        <v>1226</v>
      </c>
    </row>
    <row r="79" spans="1:17" ht="15.5" x14ac:dyDescent="0.35">
      <c r="A79" s="7" t="s">
        <v>10</v>
      </c>
      <c r="B79" s="6" t="s">
        <v>1677</v>
      </c>
      <c r="C79" s="6" t="s">
        <v>1676</v>
      </c>
      <c r="D79" s="6" t="s">
        <v>1683</v>
      </c>
      <c r="E79" s="6" t="s">
        <v>1682</v>
      </c>
      <c r="F79" s="6" t="s">
        <v>6</v>
      </c>
      <c r="G79" s="6">
        <v>19</v>
      </c>
      <c r="H79" s="6">
        <v>2</v>
      </c>
      <c r="I79" s="6">
        <v>21</v>
      </c>
      <c r="J79" s="6">
        <v>116.5</v>
      </c>
      <c r="K79" s="6">
        <v>6</v>
      </c>
      <c r="L79" s="6" t="s">
        <v>1681</v>
      </c>
      <c r="M79" s="8" t="s">
        <v>39</v>
      </c>
      <c r="N79" s="6" t="s">
        <v>662</v>
      </c>
      <c r="O79" s="6" t="s">
        <v>1680</v>
      </c>
      <c r="P79" s="6" t="s">
        <v>1679</v>
      </c>
      <c r="Q79" s="5" t="s">
        <v>1678</v>
      </c>
    </row>
    <row r="80" spans="1:17" ht="15.5" x14ac:dyDescent="0.35">
      <c r="A80" s="7" t="s">
        <v>10</v>
      </c>
      <c r="B80" s="6" t="s">
        <v>1677</v>
      </c>
      <c r="C80" s="6" t="s">
        <v>1676</v>
      </c>
      <c r="D80" s="6" t="s">
        <v>1675</v>
      </c>
      <c r="E80" s="6" t="s">
        <v>1674</v>
      </c>
      <c r="F80" s="6" t="s">
        <v>6</v>
      </c>
      <c r="G80" s="6">
        <v>64</v>
      </c>
      <c r="H80" s="6">
        <v>15</v>
      </c>
      <c r="I80" s="6">
        <v>79</v>
      </c>
      <c r="J80" s="6">
        <v>248.7</v>
      </c>
      <c r="K80" s="6">
        <v>3</v>
      </c>
      <c r="L80" s="6" t="s">
        <v>1673</v>
      </c>
      <c r="M80" s="8" t="s">
        <v>557</v>
      </c>
      <c r="N80" s="6" t="s">
        <v>1672</v>
      </c>
      <c r="O80" s="6" t="s">
        <v>1671</v>
      </c>
      <c r="P80" s="6" t="s">
        <v>911</v>
      </c>
      <c r="Q80" s="5" t="s">
        <v>1670</v>
      </c>
    </row>
    <row r="81" spans="1:17" ht="15.5" x14ac:dyDescent="0.35">
      <c r="A81" s="7" t="s">
        <v>10</v>
      </c>
      <c r="B81" s="6" t="s">
        <v>1574</v>
      </c>
      <c r="C81" s="6" t="s">
        <v>1572</v>
      </c>
      <c r="D81" s="6" t="s">
        <v>1669</v>
      </c>
      <c r="E81" s="6" t="s">
        <v>1668</v>
      </c>
      <c r="F81" s="6" t="s">
        <v>6</v>
      </c>
      <c r="G81" s="6">
        <v>23</v>
      </c>
      <c r="H81" s="6">
        <v>9</v>
      </c>
      <c r="I81" s="6">
        <v>32</v>
      </c>
      <c r="J81" s="6">
        <v>55</v>
      </c>
      <c r="K81" s="6">
        <v>2</v>
      </c>
      <c r="L81" s="6" t="s">
        <v>1667</v>
      </c>
      <c r="M81" s="8" t="s">
        <v>742</v>
      </c>
      <c r="N81" s="6" t="s">
        <v>1666</v>
      </c>
      <c r="O81" s="6" t="s">
        <v>1665</v>
      </c>
      <c r="P81" s="6" t="s">
        <v>1664</v>
      </c>
      <c r="Q81" s="5" t="s">
        <v>1663</v>
      </c>
    </row>
    <row r="82" spans="1:17" ht="15.5" x14ac:dyDescent="0.35">
      <c r="A82" s="7" t="s">
        <v>10</v>
      </c>
      <c r="B82" s="6" t="s">
        <v>1574</v>
      </c>
      <c r="C82" s="6" t="s">
        <v>1572</v>
      </c>
      <c r="D82" s="6" t="s">
        <v>1662</v>
      </c>
      <c r="E82" s="6" t="s">
        <v>1594</v>
      </c>
      <c r="F82" s="6" t="s">
        <v>6</v>
      </c>
      <c r="G82" s="6">
        <v>29</v>
      </c>
      <c r="H82" s="6">
        <v>1</v>
      </c>
      <c r="I82" s="6">
        <v>30</v>
      </c>
      <c r="J82" s="6">
        <v>90</v>
      </c>
      <c r="K82" s="6">
        <v>3</v>
      </c>
      <c r="L82" s="6" t="s">
        <v>1661</v>
      </c>
      <c r="M82" s="8" t="s">
        <v>670</v>
      </c>
      <c r="N82" s="6" t="s">
        <v>726</v>
      </c>
      <c r="O82" s="6" t="s">
        <v>1660</v>
      </c>
      <c r="P82" s="6" t="s">
        <v>1659</v>
      </c>
      <c r="Q82" s="5" t="s">
        <v>1658</v>
      </c>
    </row>
    <row r="83" spans="1:17" ht="15.5" x14ac:dyDescent="0.35">
      <c r="A83" s="7" t="s">
        <v>10</v>
      </c>
      <c r="B83" s="6" t="s">
        <v>1574</v>
      </c>
      <c r="C83" s="6" t="s">
        <v>1572</v>
      </c>
      <c r="D83" s="6" t="s">
        <v>1657</v>
      </c>
      <c r="E83" s="6" t="s">
        <v>1572</v>
      </c>
      <c r="F83" s="6" t="s">
        <v>6</v>
      </c>
      <c r="G83" s="6">
        <v>24</v>
      </c>
      <c r="H83" s="6">
        <v>8</v>
      </c>
      <c r="I83" s="6">
        <v>32</v>
      </c>
      <c r="J83" s="6">
        <v>79</v>
      </c>
      <c r="K83" s="6">
        <v>2</v>
      </c>
      <c r="L83" s="6" t="s">
        <v>1656</v>
      </c>
      <c r="M83" s="9">
        <v>44326</v>
      </c>
      <c r="N83" s="6" t="s">
        <v>1655</v>
      </c>
      <c r="O83" s="6" t="s">
        <v>1654</v>
      </c>
      <c r="P83" s="6" t="s">
        <v>1653</v>
      </c>
      <c r="Q83" s="5" t="s">
        <v>1652</v>
      </c>
    </row>
    <row r="84" spans="1:17" ht="15.5" x14ac:dyDescent="0.35">
      <c r="A84" s="7" t="s">
        <v>10</v>
      </c>
      <c r="B84" s="6" t="s">
        <v>1574</v>
      </c>
      <c r="C84" s="6" t="s">
        <v>1572</v>
      </c>
      <c r="D84" s="6" t="s">
        <v>1651</v>
      </c>
      <c r="E84" s="6" t="s">
        <v>1615</v>
      </c>
      <c r="F84" s="6" t="s">
        <v>6</v>
      </c>
      <c r="G84" s="6">
        <v>14</v>
      </c>
      <c r="H84" s="6">
        <v>3</v>
      </c>
      <c r="I84" s="6">
        <v>17</v>
      </c>
      <c r="J84" s="6">
        <v>85</v>
      </c>
      <c r="K84" s="6">
        <v>5</v>
      </c>
      <c r="L84" s="6" t="s">
        <v>1650</v>
      </c>
      <c r="M84" s="9">
        <v>44502</v>
      </c>
      <c r="N84" s="6" t="s">
        <v>1649</v>
      </c>
      <c r="O84" s="6" t="s">
        <v>1648</v>
      </c>
      <c r="P84" s="6" t="s">
        <v>1611</v>
      </c>
      <c r="Q84" s="5" t="s">
        <v>1647</v>
      </c>
    </row>
    <row r="85" spans="1:17" ht="15.5" x14ac:dyDescent="0.35">
      <c r="A85" s="7" t="s">
        <v>10</v>
      </c>
      <c r="B85" s="6" t="s">
        <v>1574</v>
      </c>
      <c r="C85" s="6" t="s">
        <v>1572</v>
      </c>
      <c r="D85" s="6" t="s">
        <v>1646</v>
      </c>
      <c r="E85" s="6" t="s">
        <v>1615</v>
      </c>
      <c r="F85" s="6" t="s">
        <v>6</v>
      </c>
      <c r="G85" s="6">
        <v>28</v>
      </c>
      <c r="H85" s="6">
        <v>7</v>
      </c>
      <c r="I85" s="6">
        <v>35</v>
      </c>
      <c r="J85" s="6">
        <v>50</v>
      </c>
      <c r="K85" s="6">
        <v>2</v>
      </c>
      <c r="L85" s="6" t="s">
        <v>1645</v>
      </c>
      <c r="M85" s="8" t="s">
        <v>1644</v>
      </c>
      <c r="N85" s="6" t="s">
        <v>185</v>
      </c>
      <c r="O85" s="6" t="s">
        <v>92</v>
      </c>
      <c r="P85" s="6" t="s">
        <v>1643</v>
      </c>
      <c r="Q85" s="5" t="s">
        <v>92</v>
      </c>
    </row>
    <row r="86" spans="1:17" ht="15.5" x14ac:dyDescent="0.35">
      <c r="A86" s="7" t="s">
        <v>10</v>
      </c>
      <c r="B86" s="6" t="s">
        <v>1574</v>
      </c>
      <c r="C86" s="6" t="s">
        <v>1572</v>
      </c>
      <c r="D86" s="6" t="s">
        <v>1642</v>
      </c>
      <c r="E86" s="6" t="s">
        <v>1615</v>
      </c>
      <c r="F86" s="6" t="s">
        <v>6</v>
      </c>
      <c r="G86" s="6">
        <v>12</v>
      </c>
      <c r="H86" s="6">
        <v>6</v>
      </c>
      <c r="I86" s="6">
        <v>18</v>
      </c>
      <c r="J86" s="6">
        <v>38</v>
      </c>
      <c r="K86" s="6">
        <v>2</v>
      </c>
      <c r="L86" s="6" t="s">
        <v>1641</v>
      </c>
      <c r="M86" s="8" t="s">
        <v>205</v>
      </c>
      <c r="N86" s="6" t="s">
        <v>1640</v>
      </c>
      <c r="O86" s="6" t="s">
        <v>1639</v>
      </c>
      <c r="P86" s="6" t="s">
        <v>1638</v>
      </c>
      <c r="Q86" s="5" t="s">
        <v>1637</v>
      </c>
    </row>
    <row r="87" spans="1:17" ht="15.5" x14ac:dyDescent="0.35">
      <c r="A87" s="7" t="s">
        <v>10</v>
      </c>
      <c r="B87" s="6" t="s">
        <v>1574</v>
      </c>
      <c r="C87" s="6" t="s">
        <v>1572</v>
      </c>
      <c r="D87" s="6" t="s">
        <v>1636</v>
      </c>
      <c r="E87" s="6" t="s">
        <v>1615</v>
      </c>
      <c r="F87" s="6" t="s">
        <v>6</v>
      </c>
      <c r="G87" s="6">
        <v>12</v>
      </c>
      <c r="H87" s="6">
        <v>4</v>
      </c>
      <c r="I87" s="6">
        <v>16</v>
      </c>
      <c r="J87" s="6">
        <v>68</v>
      </c>
      <c r="K87" s="6">
        <v>4</v>
      </c>
      <c r="L87" s="6" t="s">
        <v>1635</v>
      </c>
      <c r="M87" s="9">
        <v>44387</v>
      </c>
      <c r="N87" s="6" t="s">
        <v>1634</v>
      </c>
      <c r="O87" s="6" t="s">
        <v>1633</v>
      </c>
      <c r="P87" s="6" t="s">
        <v>1632</v>
      </c>
      <c r="Q87" s="5" t="s">
        <v>1631</v>
      </c>
    </row>
    <row r="88" spans="1:17" ht="15.5" x14ac:dyDescent="0.35">
      <c r="A88" s="7" t="s">
        <v>10</v>
      </c>
      <c r="B88" s="6" t="s">
        <v>1574</v>
      </c>
      <c r="C88" s="6" t="s">
        <v>1572</v>
      </c>
      <c r="D88" s="6" t="s">
        <v>1630</v>
      </c>
      <c r="E88" s="6" t="s">
        <v>1629</v>
      </c>
      <c r="F88" s="6" t="s">
        <v>6</v>
      </c>
      <c r="G88" s="6">
        <v>24</v>
      </c>
      <c r="H88" s="6">
        <v>8</v>
      </c>
      <c r="I88" s="6">
        <v>32</v>
      </c>
      <c r="J88" s="6">
        <v>52</v>
      </c>
      <c r="K88" s="6">
        <v>2</v>
      </c>
      <c r="L88" s="6" t="s">
        <v>1628</v>
      </c>
      <c r="M88" s="8" t="s">
        <v>1621</v>
      </c>
      <c r="N88" s="6" t="s">
        <v>1627</v>
      </c>
      <c r="O88" s="6" t="s">
        <v>1626</v>
      </c>
      <c r="P88" s="6" t="s">
        <v>1625</v>
      </c>
      <c r="Q88" s="5" t="s">
        <v>1624</v>
      </c>
    </row>
    <row r="89" spans="1:17" ht="15.5" x14ac:dyDescent="0.35">
      <c r="A89" s="7" t="s">
        <v>10</v>
      </c>
      <c r="B89" s="6" t="s">
        <v>1574</v>
      </c>
      <c r="C89" s="6" t="s">
        <v>1572</v>
      </c>
      <c r="D89" s="6" t="s">
        <v>1623</v>
      </c>
      <c r="E89" s="6" t="s">
        <v>1615</v>
      </c>
      <c r="F89" s="6" t="s">
        <v>6</v>
      </c>
      <c r="G89" s="6">
        <v>20</v>
      </c>
      <c r="H89" s="6">
        <v>18</v>
      </c>
      <c r="I89" s="6">
        <v>38</v>
      </c>
      <c r="J89" s="6">
        <v>30</v>
      </c>
      <c r="K89" s="6">
        <v>1</v>
      </c>
      <c r="L89" s="6" t="s">
        <v>1622</v>
      </c>
      <c r="M89" s="8" t="s">
        <v>1621</v>
      </c>
      <c r="N89" s="6" t="s">
        <v>1620</v>
      </c>
      <c r="O89" s="6" t="s">
        <v>1619</v>
      </c>
      <c r="P89" s="6" t="s">
        <v>1618</v>
      </c>
      <c r="Q89" s="5" t="s">
        <v>1617</v>
      </c>
    </row>
    <row r="90" spans="1:17" ht="15.5" x14ac:dyDescent="0.35">
      <c r="A90" s="7" t="s">
        <v>10</v>
      </c>
      <c r="B90" s="6" t="s">
        <v>1574</v>
      </c>
      <c r="C90" s="6" t="s">
        <v>1572</v>
      </c>
      <c r="D90" s="6" t="s">
        <v>1616</v>
      </c>
      <c r="E90" s="6" t="s">
        <v>1615</v>
      </c>
      <c r="F90" s="6" t="s">
        <v>6</v>
      </c>
      <c r="G90" s="6">
        <v>25</v>
      </c>
      <c r="H90" s="6">
        <v>10</v>
      </c>
      <c r="I90" s="6">
        <v>35</v>
      </c>
      <c r="J90" s="6">
        <v>67</v>
      </c>
      <c r="K90" s="6">
        <v>2</v>
      </c>
      <c r="L90" s="6" t="s">
        <v>1614</v>
      </c>
      <c r="M90" s="8" t="s">
        <v>193</v>
      </c>
      <c r="N90" s="6" t="s">
        <v>1613</v>
      </c>
      <c r="O90" s="6" t="s">
        <v>1612</v>
      </c>
      <c r="P90" s="6" t="s">
        <v>1611</v>
      </c>
      <c r="Q90" s="5" t="s">
        <v>1610</v>
      </c>
    </row>
    <row r="91" spans="1:17" ht="15.5" x14ac:dyDescent="0.35">
      <c r="A91" s="7" t="s">
        <v>10</v>
      </c>
      <c r="B91" s="6" t="s">
        <v>1574</v>
      </c>
      <c r="C91" s="6" t="s">
        <v>1572</v>
      </c>
      <c r="D91" s="6" t="s">
        <v>1609</v>
      </c>
      <c r="E91" s="6" t="s">
        <v>1608</v>
      </c>
      <c r="F91" s="6" t="s">
        <v>6</v>
      </c>
      <c r="G91" s="6">
        <v>27</v>
      </c>
      <c r="H91" s="6">
        <v>7</v>
      </c>
      <c r="I91" s="6">
        <v>34</v>
      </c>
      <c r="J91" s="6">
        <v>58</v>
      </c>
      <c r="K91" s="6">
        <v>2</v>
      </c>
      <c r="L91" s="6" t="s">
        <v>1607</v>
      </c>
      <c r="M91" s="8" t="s">
        <v>670</v>
      </c>
      <c r="N91" s="6" t="s">
        <v>1606</v>
      </c>
      <c r="O91" s="6" t="s">
        <v>1605</v>
      </c>
      <c r="P91" s="6" t="s">
        <v>1604</v>
      </c>
      <c r="Q91" s="5" t="s">
        <v>1603</v>
      </c>
    </row>
    <row r="92" spans="1:17" ht="15.5" x14ac:dyDescent="0.35">
      <c r="A92" s="7" t="s">
        <v>10</v>
      </c>
      <c r="B92" s="6" t="s">
        <v>1574</v>
      </c>
      <c r="C92" s="6" t="s">
        <v>1572</v>
      </c>
      <c r="D92" s="6" t="s">
        <v>1602</v>
      </c>
      <c r="E92" s="6" t="s">
        <v>1601</v>
      </c>
      <c r="F92" s="6" t="s">
        <v>6</v>
      </c>
      <c r="G92" s="6">
        <v>31</v>
      </c>
      <c r="H92" s="6">
        <v>9</v>
      </c>
      <c r="I92" s="6">
        <v>40</v>
      </c>
      <c r="J92" s="6">
        <v>40</v>
      </c>
      <c r="K92" s="6">
        <v>1</v>
      </c>
      <c r="L92" s="6" t="s">
        <v>1600</v>
      </c>
      <c r="M92" s="8" t="s">
        <v>193</v>
      </c>
      <c r="N92" s="6" t="s">
        <v>1599</v>
      </c>
      <c r="O92" s="6" t="s">
        <v>1598</v>
      </c>
      <c r="P92" s="6" t="s">
        <v>1597</v>
      </c>
      <c r="Q92" s="5" t="s">
        <v>1596</v>
      </c>
    </row>
    <row r="93" spans="1:17" ht="15.5" x14ac:dyDescent="0.35">
      <c r="A93" s="7" t="s">
        <v>10</v>
      </c>
      <c r="B93" s="6" t="s">
        <v>1574</v>
      </c>
      <c r="C93" s="6" t="s">
        <v>1572</v>
      </c>
      <c r="D93" s="6" t="s">
        <v>1595</v>
      </c>
      <c r="E93" s="6" t="s">
        <v>1594</v>
      </c>
      <c r="F93" s="6" t="s">
        <v>6</v>
      </c>
      <c r="G93" s="6">
        <v>18</v>
      </c>
      <c r="H93" s="6">
        <v>11</v>
      </c>
      <c r="I93" s="6">
        <v>29</v>
      </c>
      <c r="J93" s="6">
        <v>58</v>
      </c>
      <c r="K93" s="6">
        <v>2</v>
      </c>
      <c r="L93" s="6" t="s">
        <v>1593</v>
      </c>
      <c r="M93" s="8" t="s">
        <v>1368</v>
      </c>
      <c r="N93" s="6" t="s">
        <v>1592</v>
      </c>
      <c r="O93" s="6" t="s">
        <v>1591</v>
      </c>
      <c r="P93" s="6" t="s">
        <v>1590</v>
      </c>
      <c r="Q93" s="5" t="s">
        <v>1589</v>
      </c>
    </row>
    <row r="94" spans="1:17" ht="15.5" x14ac:dyDescent="0.35">
      <c r="A94" s="7" t="s">
        <v>10</v>
      </c>
      <c r="B94" s="6" t="s">
        <v>1574</v>
      </c>
      <c r="C94" s="6" t="s">
        <v>1572</v>
      </c>
      <c r="D94" s="6" t="s">
        <v>1588</v>
      </c>
      <c r="E94" s="6" t="s">
        <v>1572</v>
      </c>
      <c r="F94" s="6" t="s">
        <v>6</v>
      </c>
      <c r="G94" s="6">
        <v>32</v>
      </c>
      <c r="H94" s="6">
        <v>25</v>
      </c>
      <c r="I94" s="6">
        <v>57</v>
      </c>
      <c r="J94" s="6">
        <v>75</v>
      </c>
      <c r="K94" s="6">
        <v>1</v>
      </c>
      <c r="L94" s="6" t="s">
        <v>1587</v>
      </c>
      <c r="M94" s="8" t="s">
        <v>1586</v>
      </c>
      <c r="N94" s="6" t="s">
        <v>1585</v>
      </c>
      <c r="O94" s="6" t="s">
        <v>1584</v>
      </c>
      <c r="P94" s="6" t="s">
        <v>1583</v>
      </c>
      <c r="Q94" s="5" t="s">
        <v>1582</v>
      </c>
    </row>
    <row r="95" spans="1:17" ht="15.5" x14ac:dyDescent="0.35">
      <c r="A95" s="7" t="s">
        <v>10</v>
      </c>
      <c r="B95" s="6" t="s">
        <v>1574</v>
      </c>
      <c r="C95" s="6" t="s">
        <v>1572</v>
      </c>
      <c r="D95" s="6" t="s">
        <v>1581</v>
      </c>
      <c r="E95" s="6" t="s">
        <v>1580</v>
      </c>
      <c r="F95" s="6" t="s">
        <v>6</v>
      </c>
      <c r="G95" s="6">
        <v>35</v>
      </c>
      <c r="H95" s="6">
        <v>12</v>
      </c>
      <c r="I95" s="6">
        <v>47</v>
      </c>
      <c r="J95" s="6">
        <v>80</v>
      </c>
      <c r="K95" s="6">
        <v>2</v>
      </c>
      <c r="L95" s="6" t="s">
        <v>1579</v>
      </c>
      <c r="M95" s="8" t="s">
        <v>1058</v>
      </c>
      <c r="N95" s="6" t="s">
        <v>1578</v>
      </c>
      <c r="O95" s="6" t="s">
        <v>1577</v>
      </c>
      <c r="P95" s="6" t="s">
        <v>1576</v>
      </c>
      <c r="Q95" s="5" t="s">
        <v>1575</v>
      </c>
    </row>
    <row r="96" spans="1:17" ht="15.5" x14ac:dyDescent="0.35">
      <c r="A96" s="7" t="s">
        <v>10</v>
      </c>
      <c r="B96" s="6" t="s">
        <v>1574</v>
      </c>
      <c r="C96" s="6" t="s">
        <v>1572</v>
      </c>
      <c r="D96" s="6" t="s">
        <v>1573</v>
      </c>
      <c r="E96" s="6" t="s">
        <v>1572</v>
      </c>
      <c r="F96" s="6" t="s">
        <v>6</v>
      </c>
      <c r="G96" s="6">
        <v>18</v>
      </c>
      <c r="H96" s="6">
        <v>12</v>
      </c>
      <c r="I96" s="6">
        <v>30</v>
      </c>
      <c r="J96" s="6">
        <v>65</v>
      </c>
      <c r="K96" s="6">
        <v>2</v>
      </c>
      <c r="L96" s="6" t="s">
        <v>1571</v>
      </c>
      <c r="M96" s="8" t="s">
        <v>1570</v>
      </c>
      <c r="N96" s="6" t="s">
        <v>1569</v>
      </c>
      <c r="O96" s="6" t="s">
        <v>1567</v>
      </c>
      <c r="P96" s="6" t="s">
        <v>1568</v>
      </c>
      <c r="Q96" s="5" t="s">
        <v>1567</v>
      </c>
    </row>
    <row r="97" spans="1:17" ht="15.5" x14ac:dyDescent="0.35">
      <c r="A97" s="7" t="s">
        <v>10</v>
      </c>
      <c r="B97" s="6" t="s">
        <v>1485</v>
      </c>
      <c r="C97" s="6" t="s">
        <v>1483</v>
      </c>
      <c r="D97" s="6" t="s">
        <v>1566</v>
      </c>
      <c r="E97" s="6" t="s">
        <v>1565</v>
      </c>
      <c r="F97" s="6" t="s">
        <v>87</v>
      </c>
      <c r="G97" s="6">
        <v>21</v>
      </c>
      <c r="H97" s="6">
        <v>9</v>
      </c>
      <c r="I97" s="6">
        <v>30</v>
      </c>
      <c r="J97" s="6">
        <v>87.39</v>
      </c>
      <c r="K97" s="6">
        <v>3</v>
      </c>
      <c r="L97" s="6" t="s">
        <v>1564</v>
      </c>
      <c r="M97" s="9">
        <v>43847</v>
      </c>
      <c r="N97" s="6" t="s">
        <v>1563</v>
      </c>
      <c r="O97" s="6" t="s">
        <v>1561</v>
      </c>
      <c r="P97" s="6" t="s">
        <v>1562</v>
      </c>
      <c r="Q97" s="5" t="s">
        <v>1561</v>
      </c>
    </row>
    <row r="98" spans="1:17" ht="15.5" x14ac:dyDescent="0.35">
      <c r="A98" s="7" t="s">
        <v>10</v>
      </c>
      <c r="B98" s="6" t="s">
        <v>1485</v>
      </c>
      <c r="C98" s="6" t="s">
        <v>1483</v>
      </c>
      <c r="D98" s="6" t="s">
        <v>1560</v>
      </c>
      <c r="E98" s="6" t="s">
        <v>1527</v>
      </c>
      <c r="F98" s="6" t="s">
        <v>87</v>
      </c>
      <c r="G98" s="6">
        <v>18</v>
      </c>
      <c r="H98" s="6">
        <v>7</v>
      </c>
      <c r="I98" s="6">
        <v>25</v>
      </c>
      <c r="J98" s="6">
        <v>75.69</v>
      </c>
      <c r="K98" s="6">
        <v>3</v>
      </c>
      <c r="L98" s="6" t="s">
        <v>1559</v>
      </c>
      <c r="M98" s="9">
        <v>44307</v>
      </c>
      <c r="N98" s="6" t="s">
        <v>1558</v>
      </c>
      <c r="O98" s="6" t="s">
        <v>1500</v>
      </c>
      <c r="P98" s="6" t="s">
        <v>1557</v>
      </c>
      <c r="Q98" s="5" t="s">
        <v>1500</v>
      </c>
    </row>
    <row r="99" spans="1:17" ht="15.5" x14ac:dyDescent="0.35">
      <c r="A99" s="7" t="s">
        <v>10</v>
      </c>
      <c r="B99" s="6" t="s">
        <v>1485</v>
      </c>
      <c r="C99" s="6" t="s">
        <v>1483</v>
      </c>
      <c r="D99" s="6" t="s">
        <v>1556</v>
      </c>
      <c r="E99" s="6" t="s">
        <v>1555</v>
      </c>
      <c r="F99" s="6" t="s">
        <v>87</v>
      </c>
      <c r="G99" s="6">
        <v>42</v>
      </c>
      <c r="H99" s="6">
        <v>21</v>
      </c>
      <c r="I99" s="6">
        <v>63</v>
      </c>
      <c r="J99" s="6">
        <v>212.21</v>
      </c>
      <c r="K99" s="6">
        <v>3</v>
      </c>
      <c r="L99" s="6" t="s">
        <v>1554</v>
      </c>
      <c r="M99" s="9">
        <v>42359</v>
      </c>
      <c r="N99" s="6" t="s">
        <v>1553</v>
      </c>
      <c r="O99" s="6" t="s">
        <v>1552</v>
      </c>
      <c r="P99" s="6" t="s">
        <v>1551</v>
      </c>
      <c r="Q99" s="5" t="s">
        <v>1550</v>
      </c>
    </row>
    <row r="100" spans="1:17" ht="15.5" x14ac:dyDescent="0.35">
      <c r="A100" s="7" t="s">
        <v>10</v>
      </c>
      <c r="B100" s="6" t="s">
        <v>1485</v>
      </c>
      <c r="C100" s="6" t="s">
        <v>1483</v>
      </c>
      <c r="D100" s="6" t="s">
        <v>1549</v>
      </c>
      <c r="E100" s="6" t="s">
        <v>1527</v>
      </c>
      <c r="F100" s="6" t="s">
        <v>6</v>
      </c>
      <c r="G100" s="6">
        <v>16</v>
      </c>
      <c r="H100" s="6">
        <v>8</v>
      </c>
      <c r="I100" s="6">
        <v>24</v>
      </c>
      <c r="J100" s="6">
        <v>55.77</v>
      </c>
      <c r="K100" s="6">
        <v>2</v>
      </c>
      <c r="L100" s="6" t="s">
        <v>1548</v>
      </c>
      <c r="M100" s="9">
        <v>47440</v>
      </c>
      <c r="N100" s="6" t="s">
        <v>1547</v>
      </c>
      <c r="O100" s="6" t="s">
        <v>1545</v>
      </c>
      <c r="P100" s="6" t="s">
        <v>1546</v>
      </c>
      <c r="Q100" s="5" t="s">
        <v>1545</v>
      </c>
    </row>
    <row r="101" spans="1:17" ht="15.5" x14ac:dyDescent="0.35">
      <c r="A101" s="7" t="s">
        <v>10</v>
      </c>
      <c r="B101" s="6" t="s">
        <v>1485</v>
      </c>
      <c r="C101" s="6" t="s">
        <v>1483</v>
      </c>
      <c r="D101" s="6" t="s">
        <v>1544</v>
      </c>
      <c r="E101" s="6" t="s">
        <v>1504</v>
      </c>
      <c r="F101" s="6" t="s">
        <v>6</v>
      </c>
      <c r="G101" s="6">
        <v>16</v>
      </c>
      <c r="H101" s="6">
        <v>8</v>
      </c>
      <c r="I101" s="6">
        <v>24</v>
      </c>
      <c r="J101" s="6">
        <v>41.3</v>
      </c>
      <c r="K101" s="6">
        <v>2</v>
      </c>
      <c r="L101" s="6" t="s">
        <v>1543</v>
      </c>
      <c r="M101" s="9">
        <v>43847</v>
      </c>
      <c r="N101" s="6" t="s">
        <v>1542</v>
      </c>
      <c r="O101" s="6" t="s">
        <v>1540</v>
      </c>
      <c r="P101" s="6" t="s">
        <v>1541</v>
      </c>
      <c r="Q101" s="5" t="s">
        <v>1540</v>
      </c>
    </row>
    <row r="102" spans="1:17" ht="15.5" x14ac:dyDescent="0.35">
      <c r="A102" s="7" t="s">
        <v>10</v>
      </c>
      <c r="B102" s="6" t="s">
        <v>1485</v>
      </c>
      <c r="C102" s="6" t="s">
        <v>1483</v>
      </c>
      <c r="D102" s="6" t="s">
        <v>1539</v>
      </c>
      <c r="E102" s="6" t="s">
        <v>1236</v>
      </c>
      <c r="F102" s="6" t="s">
        <v>6</v>
      </c>
      <c r="G102" s="6">
        <v>24</v>
      </c>
      <c r="H102" s="6">
        <v>4</v>
      </c>
      <c r="I102" s="6">
        <v>28</v>
      </c>
      <c r="J102" s="6">
        <v>67.489999999999995</v>
      </c>
      <c r="K102" s="6">
        <v>2</v>
      </c>
      <c r="L102" s="6" t="s">
        <v>502</v>
      </c>
      <c r="M102" s="9">
        <v>43576</v>
      </c>
      <c r="N102" s="6" t="s">
        <v>1538</v>
      </c>
      <c r="O102" s="6" t="s">
        <v>1537</v>
      </c>
      <c r="P102" s="6" t="s">
        <v>1536</v>
      </c>
      <c r="Q102" s="5" t="s">
        <v>1535</v>
      </c>
    </row>
    <row r="103" spans="1:17" ht="15.5" x14ac:dyDescent="0.35">
      <c r="A103" s="7" t="s">
        <v>10</v>
      </c>
      <c r="B103" s="6" t="s">
        <v>1485</v>
      </c>
      <c r="C103" s="6" t="s">
        <v>1483</v>
      </c>
      <c r="D103" s="6" t="s">
        <v>1534</v>
      </c>
      <c r="E103" s="6" t="s">
        <v>1236</v>
      </c>
      <c r="F103" s="6" t="s">
        <v>6</v>
      </c>
      <c r="G103" s="6">
        <v>25</v>
      </c>
      <c r="H103" s="6">
        <v>5</v>
      </c>
      <c r="I103" s="6">
        <v>30</v>
      </c>
      <c r="J103" s="6">
        <v>161.34</v>
      </c>
      <c r="K103" s="6">
        <v>6</v>
      </c>
      <c r="L103" s="6" t="s">
        <v>1533</v>
      </c>
      <c r="M103" s="9">
        <v>43787</v>
      </c>
      <c r="N103" s="6" t="s">
        <v>1532</v>
      </c>
      <c r="O103" s="6" t="s">
        <v>1531</v>
      </c>
      <c r="P103" s="6" t="s">
        <v>1530</v>
      </c>
      <c r="Q103" s="5" t="s">
        <v>1529</v>
      </c>
    </row>
    <row r="104" spans="1:17" ht="15.5" x14ac:dyDescent="0.35">
      <c r="A104" s="7" t="s">
        <v>10</v>
      </c>
      <c r="B104" s="6" t="s">
        <v>1485</v>
      </c>
      <c r="C104" s="6" t="s">
        <v>1483</v>
      </c>
      <c r="D104" s="6" t="s">
        <v>1528</v>
      </c>
      <c r="E104" s="6" t="s">
        <v>1527</v>
      </c>
      <c r="F104" s="6" t="s">
        <v>6</v>
      </c>
      <c r="G104" s="6">
        <v>57</v>
      </c>
      <c r="H104" s="6">
        <v>14</v>
      </c>
      <c r="I104" s="6">
        <v>71</v>
      </c>
      <c r="J104" s="6">
        <v>82.53</v>
      </c>
      <c r="K104" s="6">
        <v>1</v>
      </c>
      <c r="L104" s="6" t="s">
        <v>1526</v>
      </c>
      <c r="M104" s="9">
        <v>42359</v>
      </c>
      <c r="N104" s="6" t="s">
        <v>1525</v>
      </c>
      <c r="O104" s="6" t="s">
        <v>1524</v>
      </c>
      <c r="P104" s="6" t="s">
        <v>1523</v>
      </c>
      <c r="Q104" s="5" t="s">
        <v>1522</v>
      </c>
    </row>
    <row r="105" spans="1:17" ht="15.5" x14ac:dyDescent="0.35">
      <c r="A105" s="7" t="s">
        <v>10</v>
      </c>
      <c r="B105" s="6" t="s">
        <v>1485</v>
      </c>
      <c r="C105" s="6" t="s">
        <v>1483</v>
      </c>
      <c r="D105" s="6" t="s">
        <v>1521</v>
      </c>
      <c r="E105" s="6" t="s">
        <v>1504</v>
      </c>
      <c r="F105" s="6" t="s">
        <v>6</v>
      </c>
      <c r="G105" s="6">
        <v>17</v>
      </c>
      <c r="H105" s="6">
        <v>11</v>
      </c>
      <c r="I105" s="6">
        <v>28</v>
      </c>
      <c r="J105" s="6">
        <v>99.3</v>
      </c>
      <c r="K105" s="6">
        <v>4</v>
      </c>
      <c r="L105" s="6" t="s">
        <v>1520</v>
      </c>
      <c r="M105" s="9">
        <v>43787</v>
      </c>
      <c r="N105" s="6" t="s">
        <v>1519</v>
      </c>
      <c r="O105" s="6" t="s">
        <v>1518</v>
      </c>
      <c r="P105" s="6" t="s">
        <v>1517</v>
      </c>
      <c r="Q105" s="5" t="s">
        <v>1516</v>
      </c>
    </row>
    <row r="106" spans="1:17" ht="15.5" x14ac:dyDescent="0.35">
      <c r="A106" s="7" t="s">
        <v>10</v>
      </c>
      <c r="B106" s="6" t="s">
        <v>1485</v>
      </c>
      <c r="C106" s="6" t="s">
        <v>1483</v>
      </c>
      <c r="D106" s="6" t="s">
        <v>1515</v>
      </c>
      <c r="E106" s="6" t="s">
        <v>1504</v>
      </c>
      <c r="F106" s="6" t="s">
        <v>6</v>
      </c>
      <c r="G106" s="6">
        <v>22</v>
      </c>
      <c r="H106" s="6">
        <v>8</v>
      </c>
      <c r="I106" s="6">
        <v>30</v>
      </c>
      <c r="J106" s="6">
        <v>47.91</v>
      </c>
      <c r="K106" s="6">
        <v>1.4</v>
      </c>
      <c r="L106" s="6" t="s">
        <v>1514</v>
      </c>
      <c r="M106" s="9">
        <v>44307</v>
      </c>
      <c r="N106" s="6" t="s">
        <v>1513</v>
      </c>
      <c r="O106" s="6" t="s">
        <v>1500</v>
      </c>
      <c r="P106" s="6" t="s">
        <v>1512</v>
      </c>
      <c r="Q106" s="5" t="s">
        <v>1500</v>
      </c>
    </row>
    <row r="107" spans="1:17" ht="15.5" x14ac:dyDescent="0.35">
      <c r="A107" s="7" t="s">
        <v>10</v>
      </c>
      <c r="B107" s="6" t="s">
        <v>1485</v>
      </c>
      <c r="C107" s="6" t="s">
        <v>1483</v>
      </c>
      <c r="D107" s="6" t="s">
        <v>1511</v>
      </c>
      <c r="E107" s="6" t="s">
        <v>1504</v>
      </c>
      <c r="F107" s="6" t="s">
        <v>6</v>
      </c>
      <c r="G107" s="6">
        <v>12</v>
      </c>
      <c r="H107" s="6">
        <v>12</v>
      </c>
      <c r="I107" s="6">
        <v>24</v>
      </c>
      <c r="J107" s="6">
        <v>37.81</v>
      </c>
      <c r="K107" s="6">
        <v>2</v>
      </c>
      <c r="L107" s="6" t="s">
        <v>1510</v>
      </c>
      <c r="M107" s="9">
        <v>43867</v>
      </c>
      <c r="N107" s="6" t="s">
        <v>1509</v>
      </c>
      <c r="O107" s="6" t="s">
        <v>1508</v>
      </c>
      <c r="P107" s="6" t="s">
        <v>1507</v>
      </c>
      <c r="Q107" s="5" t="s">
        <v>1506</v>
      </c>
    </row>
    <row r="108" spans="1:17" ht="15.5" x14ac:dyDescent="0.35">
      <c r="A108" s="7" t="s">
        <v>10</v>
      </c>
      <c r="B108" s="6" t="s">
        <v>1485</v>
      </c>
      <c r="C108" s="6" t="s">
        <v>1483</v>
      </c>
      <c r="D108" s="6" t="s">
        <v>1505</v>
      </c>
      <c r="E108" s="6" t="s">
        <v>1504</v>
      </c>
      <c r="F108" s="6" t="s">
        <v>6</v>
      </c>
      <c r="G108" s="6">
        <v>23</v>
      </c>
      <c r="H108" s="6">
        <v>5</v>
      </c>
      <c r="I108" s="6">
        <v>28</v>
      </c>
      <c r="J108" s="6">
        <v>91.06</v>
      </c>
      <c r="K108" s="6">
        <v>3</v>
      </c>
      <c r="L108" s="6" t="s">
        <v>1503</v>
      </c>
      <c r="M108" s="9">
        <v>43847</v>
      </c>
      <c r="N108" s="6" t="s">
        <v>1502</v>
      </c>
      <c r="O108" s="6" t="s">
        <v>1500</v>
      </c>
      <c r="P108" s="6" t="s">
        <v>1501</v>
      </c>
      <c r="Q108" s="5" t="s">
        <v>1500</v>
      </c>
    </row>
    <row r="109" spans="1:17" ht="15.5" x14ac:dyDescent="0.35">
      <c r="A109" s="7" t="s">
        <v>10</v>
      </c>
      <c r="B109" s="6" t="s">
        <v>1485</v>
      </c>
      <c r="C109" s="6" t="s">
        <v>1483</v>
      </c>
      <c r="D109" s="6" t="s">
        <v>1499</v>
      </c>
      <c r="E109" s="6" t="s">
        <v>1498</v>
      </c>
      <c r="F109" s="6" t="s">
        <v>6</v>
      </c>
      <c r="G109" s="6">
        <v>35</v>
      </c>
      <c r="H109" s="6">
        <v>23</v>
      </c>
      <c r="I109" s="6">
        <v>58</v>
      </c>
      <c r="J109" s="6">
        <v>262.89999999999998</v>
      </c>
      <c r="K109" s="6">
        <v>5</v>
      </c>
      <c r="L109" s="6" t="s">
        <v>1497</v>
      </c>
      <c r="M109" s="9">
        <v>42359</v>
      </c>
      <c r="N109" s="6" t="s">
        <v>1496</v>
      </c>
      <c r="O109" s="6" t="s">
        <v>1495</v>
      </c>
      <c r="P109" s="6" t="s">
        <v>1494</v>
      </c>
      <c r="Q109" s="5" t="s">
        <v>1493</v>
      </c>
    </row>
    <row r="110" spans="1:17" ht="15.5" x14ac:dyDescent="0.35">
      <c r="A110" s="7" t="s">
        <v>10</v>
      </c>
      <c r="B110" s="6" t="s">
        <v>1485</v>
      </c>
      <c r="C110" s="6" t="s">
        <v>1483</v>
      </c>
      <c r="D110" s="6" t="s">
        <v>1492</v>
      </c>
      <c r="E110" s="6" t="s">
        <v>1491</v>
      </c>
      <c r="F110" s="6" t="s">
        <v>6</v>
      </c>
      <c r="G110" s="6">
        <v>20</v>
      </c>
      <c r="H110" s="6">
        <v>17</v>
      </c>
      <c r="I110" s="6">
        <v>37</v>
      </c>
      <c r="J110" s="6">
        <v>123.52</v>
      </c>
      <c r="K110" s="6">
        <v>3</v>
      </c>
      <c r="L110" s="6" t="s">
        <v>1490</v>
      </c>
      <c r="M110" s="9">
        <v>42359</v>
      </c>
      <c r="N110" s="6" t="s">
        <v>1489</v>
      </c>
      <c r="O110" s="6" t="s">
        <v>1488</v>
      </c>
      <c r="P110" s="6" t="s">
        <v>1487</v>
      </c>
      <c r="Q110" s="5" t="s">
        <v>1486</v>
      </c>
    </row>
    <row r="111" spans="1:17" ht="15.5" x14ac:dyDescent="0.35">
      <c r="A111" s="7" t="s">
        <v>10</v>
      </c>
      <c r="B111" s="6" t="s">
        <v>1485</v>
      </c>
      <c r="C111" s="6" t="s">
        <v>1483</v>
      </c>
      <c r="D111" s="6" t="s">
        <v>1484</v>
      </c>
      <c r="E111" s="6" t="s">
        <v>1483</v>
      </c>
      <c r="F111" s="6" t="s">
        <v>6</v>
      </c>
      <c r="G111" s="6">
        <v>30</v>
      </c>
      <c r="H111" s="6">
        <v>17</v>
      </c>
      <c r="I111" s="6">
        <v>47</v>
      </c>
      <c r="J111" s="6">
        <v>139.94999999999999</v>
      </c>
      <c r="K111" s="6">
        <v>3</v>
      </c>
      <c r="L111" s="6" t="s">
        <v>1482</v>
      </c>
      <c r="M111" s="9">
        <v>42359</v>
      </c>
      <c r="N111" s="6" t="s">
        <v>1481</v>
      </c>
      <c r="O111" s="6" t="s">
        <v>1480</v>
      </c>
      <c r="P111" s="6" t="s">
        <v>1479</v>
      </c>
      <c r="Q111" s="5" t="s">
        <v>1478</v>
      </c>
    </row>
    <row r="112" spans="1:17" ht="15.5" x14ac:dyDescent="0.35">
      <c r="A112" s="7" t="s">
        <v>10</v>
      </c>
      <c r="B112" s="6" t="s">
        <v>1448</v>
      </c>
      <c r="C112" s="6" t="s">
        <v>1447</v>
      </c>
      <c r="D112" s="6" t="s">
        <v>1477</v>
      </c>
      <c r="E112" s="6" t="s">
        <v>528</v>
      </c>
      <c r="F112" s="6" t="s">
        <v>6</v>
      </c>
      <c r="G112" s="6">
        <v>12</v>
      </c>
      <c r="H112" s="6">
        <v>9</v>
      </c>
      <c r="I112" s="6">
        <v>21</v>
      </c>
      <c r="J112" s="6">
        <v>98</v>
      </c>
      <c r="K112" s="6">
        <v>5</v>
      </c>
      <c r="L112" s="6" t="s">
        <v>1476</v>
      </c>
      <c r="M112" s="8" t="s">
        <v>1469</v>
      </c>
      <c r="N112" s="6" t="s">
        <v>1475</v>
      </c>
      <c r="O112" s="6" t="s">
        <v>1474</v>
      </c>
      <c r="P112" s="6" t="s">
        <v>1473</v>
      </c>
      <c r="Q112" s="5" t="s">
        <v>1472</v>
      </c>
    </row>
    <row r="113" spans="1:17" ht="15.5" x14ac:dyDescent="0.35">
      <c r="A113" s="7" t="s">
        <v>10</v>
      </c>
      <c r="B113" s="6" t="s">
        <v>1448</v>
      </c>
      <c r="C113" s="6" t="s">
        <v>1447</v>
      </c>
      <c r="D113" s="6" t="s">
        <v>1471</v>
      </c>
      <c r="E113" s="6" t="s">
        <v>1447</v>
      </c>
      <c r="F113" s="6" t="s">
        <v>6</v>
      </c>
      <c r="G113" s="6">
        <v>20</v>
      </c>
      <c r="H113" s="6">
        <v>6</v>
      </c>
      <c r="I113" s="6">
        <v>26</v>
      </c>
      <c r="J113" s="6">
        <v>240</v>
      </c>
      <c r="K113" s="6">
        <v>9</v>
      </c>
      <c r="L113" s="6" t="s">
        <v>1470</v>
      </c>
      <c r="M113" s="8" t="s">
        <v>1469</v>
      </c>
      <c r="N113" s="6" t="s">
        <v>1468</v>
      </c>
      <c r="O113" s="6" t="s">
        <v>1467</v>
      </c>
      <c r="P113" s="6" t="s">
        <v>1466</v>
      </c>
      <c r="Q113" s="5" t="s">
        <v>1465</v>
      </c>
    </row>
    <row r="114" spans="1:17" ht="15.5" x14ac:dyDescent="0.35">
      <c r="A114" s="7" t="s">
        <v>10</v>
      </c>
      <c r="B114" s="6" t="s">
        <v>1448</v>
      </c>
      <c r="C114" s="6" t="s">
        <v>1447</v>
      </c>
      <c r="D114" s="6" t="s">
        <v>1464</v>
      </c>
      <c r="E114" s="6" t="s">
        <v>1463</v>
      </c>
      <c r="F114" s="6" t="s">
        <v>6</v>
      </c>
      <c r="G114" s="6">
        <v>33</v>
      </c>
      <c r="H114" s="6">
        <v>12</v>
      </c>
      <c r="I114" s="6">
        <v>45</v>
      </c>
      <c r="J114" s="6">
        <v>148.80000000000001</v>
      </c>
      <c r="K114" s="6">
        <v>3</v>
      </c>
      <c r="L114" s="6" t="s">
        <v>1462</v>
      </c>
      <c r="M114" s="8" t="s">
        <v>1461</v>
      </c>
      <c r="N114" s="6" t="s">
        <v>1392</v>
      </c>
      <c r="O114" s="6" t="s">
        <v>1391</v>
      </c>
      <c r="P114" s="6" t="s">
        <v>1460</v>
      </c>
      <c r="Q114" s="5" t="s">
        <v>1459</v>
      </c>
    </row>
    <row r="115" spans="1:17" ht="15.5" x14ac:dyDescent="0.35">
      <c r="A115" s="7" t="s">
        <v>10</v>
      </c>
      <c r="B115" s="6" t="s">
        <v>1448</v>
      </c>
      <c r="C115" s="6" t="s">
        <v>1447</v>
      </c>
      <c r="D115" s="6" t="s">
        <v>1458</v>
      </c>
      <c r="E115" s="6" t="s">
        <v>1447</v>
      </c>
      <c r="F115" s="6" t="s">
        <v>6</v>
      </c>
      <c r="G115" s="6">
        <v>36</v>
      </c>
      <c r="H115" s="6">
        <v>13</v>
      </c>
      <c r="I115" s="6">
        <v>49</v>
      </c>
      <c r="J115" s="6">
        <v>465</v>
      </c>
      <c r="K115" s="6">
        <v>9</v>
      </c>
      <c r="L115" s="6" t="s">
        <v>1457</v>
      </c>
      <c r="M115" s="9">
        <v>44106</v>
      </c>
      <c r="N115" s="6" t="s">
        <v>1456</v>
      </c>
      <c r="O115" s="6" t="s">
        <v>145</v>
      </c>
      <c r="P115" s="6" t="s">
        <v>1455</v>
      </c>
      <c r="Q115" s="5" t="s">
        <v>1454</v>
      </c>
    </row>
    <row r="116" spans="1:17" ht="15.5" x14ac:dyDescent="0.35">
      <c r="A116" s="7" t="s">
        <v>10</v>
      </c>
      <c r="B116" s="6" t="s">
        <v>1448</v>
      </c>
      <c r="C116" s="6" t="s">
        <v>1447</v>
      </c>
      <c r="D116" s="6" t="s">
        <v>1453</v>
      </c>
      <c r="E116" s="6" t="s">
        <v>702</v>
      </c>
      <c r="F116" s="6" t="s">
        <v>6</v>
      </c>
      <c r="G116" s="6">
        <v>20</v>
      </c>
      <c r="H116" s="6">
        <v>6</v>
      </c>
      <c r="I116" s="6">
        <v>26</v>
      </c>
      <c r="J116" s="6">
        <v>125</v>
      </c>
      <c r="K116" s="6">
        <v>5</v>
      </c>
      <c r="L116" s="6" t="s">
        <v>1452</v>
      </c>
      <c r="M116" s="8" t="s">
        <v>742</v>
      </c>
      <c r="N116" s="6" t="s">
        <v>1451</v>
      </c>
      <c r="O116" s="6" t="s">
        <v>1450</v>
      </c>
      <c r="P116" s="6" t="s">
        <v>1449</v>
      </c>
      <c r="Q116" s="5" t="s">
        <v>130</v>
      </c>
    </row>
    <row r="117" spans="1:17" ht="15.5" x14ac:dyDescent="0.35">
      <c r="A117" s="7" t="s">
        <v>10</v>
      </c>
      <c r="B117" s="6" t="s">
        <v>1448</v>
      </c>
      <c r="C117" s="6" t="s">
        <v>1447</v>
      </c>
      <c r="D117" s="6" t="s">
        <v>1446</v>
      </c>
      <c r="E117" s="6" t="s">
        <v>1445</v>
      </c>
      <c r="F117" s="6" t="s">
        <v>6</v>
      </c>
      <c r="G117" s="6">
        <v>60</v>
      </c>
      <c r="H117" s="6">
        <v>19</v>
      </c>
      <c r="I117" s="6">
        <v>79</v>
      </c>
      <c r="J117" s="6">
        <v>308</v>
      </c>
      <c r="K117" s="6">
        <v>4</v>
      </c>
      <c r="L117" s="6" t="s">
        <v>1444</v>
      </c>
      <c r="M117" s="8" t="s">
        <v>186</v>
      </c>
      <c r="N117" s="6" t="s">
        <v>1443</v>
      </c>
      <c r="O117" s="6" t="s">
        <v>1442</v>
      </c>
      <c r="P117" s="6" t="s">
        <v>1441</v>
      </c>
      <c r="Q117" s="5" t="s">
        <v>1440</v>
      </c>
    </row>
    <row r="118" spans="1:17" ht="15.5" x14ac:dyDescent="0.35">
      <c r="A118" s="7" t="s">
        <v>10</v>
      </c>
      <c r="B118" s="6" t="s">
        <v>1390</v>
      </c>
      <c r="C118" s="6" t="s">
        <v>1388</v>
      </c>
      <c r="D118" s="6" t="s">
        <v>1439</v>
      </c>
      <c r="E118" s="6" t="s">
        <v>1438</v>
      </c>
      <c r="F118" s="6" t="s">
        <v>6</v>
      </c>
      <c r="G118" s="6">
        <v>34</v>
      </c>
      <c r="H118" s="6">
        <v>25</v>
      </c>
      <c r="I118" s="6">
        <v>59</v>
      </c>
      <c r="J118" s="6">
        <v>100.57</v>
      </c>
      <c r="K118" s="6">
        <v>2</v>
      </c>
      <c r="L118" s="6" t="s">
        <v>1437</v>
      </c>
      <c r="M118" s="9">
        <v>43879</v>
      </c>
      <c r="N118" s="6" t="s">
        <v>1410</v>
      </c>
      <c r="O118" s="6" t="s">
        <v>1436</v>
      </c>
      <c r="P118" s="6" t="s">
        <v>1435</v>
      </c>
      <c r="Q118" s="5" t="s">
        <v>1434</v>
      </c>
    </row>
    <row r="119" spans="1:17" ht="15.5" x14ac:dyDescent="0.35">
      <c r="A119" s="7" t="s">
        <v>10</v>
      </c>
      <c r="B119" s="6" t="s">
        <v>1390</v>
      </c>
      <c r="C119" s="6" t="s">
        <v>1388</v>
      </c>
      <c r="D119" s="6" t="s">
        <v>1433</v>
      </c>
      <c r="E119" s="6" t="s">
        <v>1432</v>
      </c>
      <c r="F119" s="6" t="s">
        <v>6</v>
      </c>
      <c r="G119" s="6">
        <v>58</v>
      </c>
      <c r="H119" s="6">
        <v>37</v>
      </c>
      <c r="I119" s="6">
        <v>95</v>
      </c>
      <c r="J119" s="6">
        <v>158.16999999999999</v>
      </c>
      <c r="K119" s="6">
        <v>2</v>
      </c>
      <c r="L119" s="6" t="s">
        <v>1431</v>
      </c>
      <c r="M119" s="9">
        <v>43879</v>
      </c>
      <c r="N119" s="6" t="s">
        <v>36</v>
      </c>
      <c r="O119" s="6" t="s">
        <v>1430</v>
      </c>
      <c r="P119" s="6" t="s">
        <v>1429</v>
      </c>
      <c r="Q119" s="5" t="s">
        <v>1428</v>
      </c>
    </row>
    <row r="120" spans="1:17" ht="15.5" x14ac:dyDescent="0.35">
      <c r="A120" s="7" t="s">
        <v>10</v>
      </c>
      <c r="B120" s="6" t="s">
        <v>1390</v>
      </c>
      <c r="C120" s="6" t="s">
        <v>1388</v>
      </c>
      <c r="D120" s="6" t="s">
        <v>1427</v>
      </c>
      <c r="E120" s="6" t="s">
        <v>1426</v>
      </c>
      <c r="F120" s="6" t="s">
        <v>6</v>
      </c>
      <c r="G120" s="6">
        <v>22</v>
      </c>
      <c r="H120" s="6">
        <v>18</v>
      </c>
      <c r="I120" s="6">
        <v>40</v>
      </c>
      <c r="J120" s="6">
        <v>77.38</v>
      </c>
      <c r="K120" s="6">
        <v>2</v>
      </c>
      <c r="L120" s="6" t="s">
        <v>1425</v>
      </c>
      <c r="M120" s="9">
        <v>44237</v>
      </c>
      <c r="N120" s="6" t="s">
        <v>1424</v>
      </c>
      <c r="O120" s="6" t="s">
        <v>1423</v>
      </c>
      <c r="P120" s="6" t="s">
        <v>1422</v>
      </c>
      <c r="Q120" s="5" t="s">
        <v>1421</v>
      </c>
    </row>
    <row r="121" spans="1:17" ht="15.5" x14ac:dyDescent="0.35">
      <c r="A121" s="7" t="s">
        <v>10</v>
      </c>
      <c r="B121" s="6" t="s">
        <v>1390</v>
      </c>
      <c r="C121" s="6" t="s">
        <v>1388</v>
      </c>
      <c r="D121" s="6" t="s">
        <v>1420</v>
      </c>
      <c r="E121" s="6" t="s">
        <v>1407</v>
      </c>
      <c r="F121" s="6" t="s">
        <v>6</v>
      </c>
      <c r="G121" s="6">
        <v>71</v>
      </c>
      <c r="H121" s="6">
        <v>52</v>
      </c>
      <c r="I121" s="6">
        <v>123</v>
      </c>
      <c r="J121" s="6">
        <v>154.52000000000001</v>
      </c>
      <c r="K121" s="6">
        <v>1</v>
      </c>
      <c r="L121" s="6" t="s">
        <v>1419</v>
      </c>
      <c r="M121" s="9">
        <v>42346</v>
      </c>
      <c r="N121" s="6" t="s">
        <v>1418</v>
      </c>
      <c r="O121" s="6" t="s">
        <v>1417</v>
      </c>
      <c r="P121" s="6" t="s">
        <v>1416</v>
      </c>
      <c r="Q121" s="5" t="s">
        <v>1415</v>
      </c>
    </row>
    <row r="122" spans="1:17" ht="15.5" x14ac:dyDescent="0.35">
      <c r="A122" s="7" t="s">
        <v>10</v>
      </c>
      <c r="B122" s="6" t="s">
        <v>1390</v>
      </c>
      <c r="C122" s="6" t="s">
        <v>1388</v>
      </c>
      <c r="D122" s="6" t="s">
        <v>1414</v>
      </c>
      <c r="E122" s="6" t="s">
        <v>1407</v>
      </c>
      <c r="F122" s="6" t="s">
        <v>6</v>
      </c>
      <c r="G122" s="6">
        <v>51</v>
      </c>
      <c r="H122" s="6">
        <v>48</v>
      </c>
      <c r="I122" s="6">
        <v>99</v>
      </c>
      <c r="J122" s="6">
        <v>115.06</v>
      </c>
      <c r="K122" s="6">
        <v>1</v>
      </c>
      <c r="L122" s="6" t="s">
        <v>1413</v>
      </c>
      <c r="M122" s="9">
        <v>43859</v>
      </c>
      <c r="N122" s="6" t="s">
        <v>1412</v>
      </c>
      <c r="O122" s="6" t="s">
        <v>1411</v>
      </c>
      <c r="P122" s="6" t="s">
        <v>1410</v>
      </c>
      <c r="Q122" s="5" t="s">
        <v>1409</v>
      </c>
    </row>
    <row r="123" spans="1:17" ht="15.5" x14ac:dyDescent="0.35">
      <c r="A123" s="7" t="s">
        <v>10</v>
      </c>
      <c r="B123" s="6" t="s">
        <v>1390</v>
      </c>
      <c r="C123" s="6" t="s">
        <v>1388</v>
      </c>
      <c r="D123" s="6" t="s">
        <v>1408</v>
      </c>
      <c r="E123" s="6" t="s">
        <v>1407</v>
      </c>
      <c r="F123" s="6" t="s">
        <v>6</v>
      </c>
      <c r="G123" s="6">
        <v>41</v>
      </c>
      <c r="H123" s="6">
        <v>28</v>
      </c>
      <c r="I123" s="6">
        <v>69</v>
      </c>
      <c r="J123" s="6">
        <v>135.57</v>
      </c>
      <c r="K123" s="6">
        <v>2</v>
      </c>
      <c r="L123" s="6" t="s">
        <v>1401</v>
      </c>
      <c r="M123" s="9">
        <v>43859</v>
      </c>
      <c r="N123" s="6" t="s">
        <v>1406</v>
      </c>
      <c r="O123" s="6" t="s">
        <v>1404</v>
      </c>
      <c r="P123" s="6" t="s">
        <v>1405</v>
      </c>
      <c r="Q123" s="5" t="s">
        <v>1404</v>
      </c>
    </row>
    <row r="124" spans="1:17" ht="15.5" x14ac:dyDescent="0.35">
      <c r="A124" s="7" t="s">
        <v>10</v>
      </c>
      <c r="B124" s="6" t="s">
        <v>1390</v>
      </c>
      <c r="C124" s="6" t="s">
        <v>1388</v>
      </c>
      <c r="D124" s="6" t="s">
        <v>1403</v>
      </c>
      <c r="E124" s="6" t="s">
        <v>1402</v>
      </c>
      <c r="F124" s="6" t="s">
        <v>6</v>
      </c>
      <c r="G124" s="6">
        <v>46</v>
      </c>
      <c r="H124" s="6">
        <v>28</v>
      </c>
      <c r="I124" s="6">
        <v>74</v>
      </c>
      <c r="J124" s="6">
        <v>142.38999999999999</v>
      </c>
      <c r="K124" s="6">
        <v>2</v>
      </c>
      <c r="L124" s="6" t="s">
        <v>1401</v>
      </c>
      <c r="M124" s="9">
        <v>43879</v>
      </c>
      <c r="N124" s="6" t="s">
        <v>1400</v>
      </c>
      <c r="O124" s="6" t="s">
        <v>1399</v>
      </c>
      <c r="P124" s="6" t="s">
        <v>1398</v>
      </c>
      <c r="Q124" s="5" t="s">
        <v>1397</v>
      </c>
    </row>
    <row r="125" spans="1:17" ht="15.5" x14ac:dyDescent="0.35">
      <c r="A125" s="7" t="s">
        <v>10</v>
      </c>
      <c r="B125" s="6" t="s">
        <v>1390</v>
      </c>
      <c r="C125" s="6" t="s">
        <v>1388</v>
      </c>
      <c r="D125" s="6" t="s">
        <v>1396</v>
      </c>
      <c r="E125" s="6" t="s">
        <v>1395</v>
      </c>
      <c r="F125" s="6" t="s">
        <v>6</v>
      </c>
      <c r="G125" s="6">
        <v>55</v>
      </c>
      <c r="H125" s="6">
        <v>47</v>
      </c>
      <c r="I125" s="6">
        <v>102</v>
      </c>
      <c r="J125" s="6">
        <v>164.73</v>
      </c>
      <c r="K125" s="6">
        <v>2</v>
      </c>
      <c r="L125" s="6" t="s">
        <v>1394</v>
      </c>
      <c r="M125" s="9">
        <v>43857</v>
      </c>
      <c r="N125" s="6" t="s">
        <v>616</v>
      </c>
      <c r="O125" s="6" t="s">
        <v>1393</v>
      </c>
      <c r="P125" s="6" t="s">
        <v>1392</v>
      </c>
      <c r="Q125" s="5" t="s">
        <v>1391</v>
      </c>
    </row>
    <row r="126" spans="1:17" ht="15.5" x14ac:dyDescent="0.35">
      <c r="A126" s="7" t="s">
        <v>10</v>
      </c>
      <c r="B126" s="6" t="s">
        <v>1390</v>
      </c>
      <c r="C126" s="6" t="s">
        <v>1388</v>
      </c>
      <c r="D126" s="6" t="s">
        <v>1389</v>
      </c>
      <c r="E126" s="6" t="s">
        <v>1388</v>
      </c>
      <c r="F126" s="6" t="s">
        <v>6</v>
      </c>
      <c r="G126" s="6">
        <v>151</v>
      </c>
      <c r="H126" s="6">
        <v>105</v>
      </c>
      <c r="I126" s="6">
        <v>256</v>
      </c>
      <c r="J126" s="6">
        <v>251.85</v>
      </c>
      <c r="K126" s="6">
        <v>1</v>
      </c>
      <c r="L126" s="6" t="s">
        <v>1387</v>
      </c>
      <c r="M126" s="9">
        <v>44042</v>
      </c>
      <c r="N126" s="6" t="s">
        <v>1386</v>
      </c>
      <c r="O126" s="6" t="s">
        <v>1050</v>
      </c>
      <c r="P126" s="6" t="s">
        <v>1385</v>
      </c>
      <c r="Q126" s="5" t="s">
        <v>1384</v>
      </c>
    </row>
    <row r="127" spans="1:17" ht="15.5" x14ac:dyDescent="0.35">
      <c r="A127" s="7" t="s">
        <v>10</v>
      </c>
      <c r="B127" s="6" t="s">
        <v>1288</v>
      </c>
      <c r="C127" s="6" t="s">
        <v>1286</v>
      </c>
      <c r="D127" s="6" t="s">
        <v>1383</v>
      </c>
      <c r="E127" s="6" t="s">
        <v>1370</v>
      </c>
      <c r="F127" s="6" t="s">
        <v>6</v>
      </c>
      <c r="G127" s="6">
        <v>13</v>
      </c>
      <c r="H127" s="6">
        <v>9</v>
      </c>
      <c r="I127" s="6">
        <v>22</v>
      </c>
      <c r="J127" s="6">
        <v>62</v>
      </c>
      <c r="K127" s="6">
        <v>2.8</v>
      </c>
      <c r="L127" s="6" t="s">
        <v>1382</v>
      </c>
      <c r="M127" s="9">
        <v>43953</v>
      </c>
      <c r="N127" s="6" t="s">
        <v>1381</v>
      </c>
      <c r="O127" s="6" t="s">
        <v>1380</v>
      </c>
      <c r="P127" s="6" t="s">
        <v>1379</v>
      </c>
      <c r="Q127" s="5" t="s">
        <v>1378</v>
      </c>
    </row>
    <row r="128" spans="1:17" ht="15.5" x14ac:dyDescent="0.35">
      <c r="A128" s="7" t="s">
        <v>10</v>
      </c>
      <c r="B128" s="6" t="s">
        <v>1288</v>
      </c>
      <c r="C128" s="6" t="s">
        <v>1286</v>
      </c>
      <c r="D128" s="6" t="s">
        <v>1377</v>
      </c>
      <c r="E128" s="6" t="s">
        <v>1370</v>
      </c>
      <c r="F128" s="6" t="s">
        <v>6</v>
      </c>
      <c r="G128" s="6">
        <v>26</v>
      </c>
      <c r="H128" s="6">
        <v>16</v>
      </c>
      <c r="I128" s="6">
        <v>42</v>
      </c>
      <c r="J128" s="6">
        <v>61</v>
      </c>
      <c r="K128" s="6">
        <v>1.5</v>
      </c>
      <c r="L128" s="6" t="s">
        <v>1376</v>
      </c>
      <c r="M128" s="8" t="s">
        <v>1368</v>
      </c>
      <c r="N128" s="6" t="s">
        <v>1375</v>
      </c>
      <c r="O128" s="6" t="s">
        <v>1374</v>
      </c>
      <c r="P128" s="6" t="s">
        <v>1373</v>
      </c>
      <c r="Q128" s="5" t="s">
        <v>1372</v>
      </c>
    </row>
    <row r="129" spans="1:17" ht="15.5" x14ac:dyDescent="0.35">
      <c r="A129" s="7" t="s">
        <v>10</v>
      </c>
      <c r="B129" s="6" t="s">
        <v>1288</v>
      </c>
      <c r="C129" s="6" t="s">
        <v>1286</v>
      </c>
      <c r="D129" s="6" t="s">
        <v>1371</v>
      </c>
      <c r="E129" s="6" t="s">
        <v>1370</v>
      </c>
      <c r="F129" s="6" t="s">
        <v>6</v>
      </c>
      <c r="G129" s="6">
        <v>15</v>
      </c>
      <c r="H129" s="6">
        <v>8</v>
      </c>
      <c r="I129" s="6">
        <v>23</v>
      </c>
      <c r="J129" s="6">
        <v>66</v>
      </c>
      <c r="K129" s="6">
        <v>2.8</v>
      </c>
      <c r="L129" s="6" t="s">
        <v>1369</v>
      </c>
      <c r="M129" s="8" t="s">
        <v>1368</v>
      </c>
      <c r="N129" s="6" t="s">
        <v>911</v>
      </c>
      <c r="O129" s="6" t="s">
        <v>1367</v>
      </c>
      <c r="P129" s="6" t="s">
        <v>1366</v>
      </c>
      <c r="Q129" s="5" t="s">
        <v>1365</v>
      </c>
    </row>
    <row r="130" spans="1:17" ht="15.5" x14ac:dyDescent="0.35">
      <c r="A130" s="7" t="s">
        <v>10</v>
      </c>
      <c r="B130" s="6" t="s">
        <v>1288</v>
      </c>
      <c r="C130" s="6" t="s">
        <v>1286</v>
      </c>
      <c r="D130" s="6" t="s">
        <v>1364</v>
      </c>
      <c r="E130" s="6" t="s">
        <v>1363</v>
      </c>
      <c r="F130" s="6" t="s">
        <v>6</v>
      </c>
      <c r="G130" s="6">
        <v>72</v>
      </c>
      <c r="H130" s="6">
        <v>23</v>
      </c>
      <c r="I130" s="6">
        <v>95</v>
      </c>
      <c r="J130" s="6">
        <v>184</v>
      </c>
      <c r="K130" s="6">
        <v>1.9</v>
      </c>
      <c r="L130" s="6" t="s">
        <v>1362</v>
      </c>
      <c r="M130" s="8" t="s">
        <v>1361</v>
      </c>
      <c r="N130" s="6" t="s">
        <v>1360</v>
      </c>
      <c r="O130" s="6" t="s">
        <v>1359</v>
      </c>
      <c r="P130" s="6" t="s">
        <v>1358</v>
      </c>
      <c r="Q130" s="5" t="s">
        <v>1357</v>
      </c>
    </row>
    <row r="131" spans="1:17" ht="15.5" x14ac:dyDescent="0.35">
      <c r="A131" s="7" t="s">
        <v>10</v>
      </c>
      <c r="B131" s="6" t="s">
        <v>1288</v>
      </c>
      <c r="C131" s="6" t="s">
        <v>1286</v>
      </c>
      <c r="D131" s="6" t="s">
        <v>1356</v>
      </c>
      <c r="E131" s="6" t="s">
        <v>1345</v>
      </c>
      <c r="F131" s="6" t="s">
        <v>6</v>
      </c>
      <c r="G131" s="6">
        <v>15</v>
      </c>
      <c r="H131" s="6">
        <v>7</v>
      </c>
      <c r="I131" s="6">
        <v>22</v>
      </c>
      <c r="J131" s="6">
        <v>31</v>
      </c>
      <c r="K131" s="6">
        <v>1.4</v>
      </c>
      <c r="L131" s="6" t="s">
        <v>1324</v>
      </c>
      <c r="M131" s="9">
        <v>43984</v>
      </c>
      <c r="N131" s="6" t="s">
        <v>1355</v>
      </c>
      <c r="O131" s="6" t="s">
        <v>1354</v>
      </c>
      <c r="P131" s="6" t="s">
        <v>1353</v>
      </c>
      <c r="Q131" s="5" t="s">
        <v>1352</v>
      </c>
    </row>
    <row r="132" spans="1:17" ht="15.5" x14ac:dyDescent="0.35">
      <c r="A132" s="7" t="s">
        <v>10</v>
      </c>
      <c r="B132" s="6" t="s">
        <v>1288</v>
      </c>
      <c r="C132" s="6" t="s">
        <v>1286</v>
      </c>
      <c r="D132" s="6" t="s">
        <v>1351</v>
      </c>
      <c r="E132" s="6" t="s">
        <v>1345</v>
      </c>
      <c r="F132" s="6" t="s">
        <v>6</v>
      </c>
      <c r="G132" s="6">
        <v>35</v>
      </c>
      <c r="H132" s="6">
        <v>16</v>
      </c>
      <c r="I132" s="6">
        <v>51</v>
      </c>
      <c r="J132" s="6">
        <v>117</v>
      </c>
      <c r="K132" s="6">
        <v>2.2000000000000002</v>
      </c>
      <c r="L132" s="6" t="s">
        <v>1350</v>
      </c>
      <c r="M132" s="8" t="s">
        <v>977</v>
      </c>
      <c r="N132" s="6" t="s">
        <v>224</v>
      </c>
      <c r="O132" s="6" t="s">
        <v>1349</v>
      </c>
      <c r="P132" s="6" t="s">
        <v>1348</v>
      </c>
      <c r="Q132" s="5" t="s">
        <v>1347</v>
      </c>
    </row>
    <row r="133" spans="1:17" ht="15.5" x14ac:dyDescent="0.35">
      <c r="A133" s="7" t="s">
        <v>10</v>
      </c>
      <c r="B133" s="6" t="s">
        <v>1288</v>
      </c>
      <c r="C133" s="6" t="s">
        <v>1286</v>
      </c>
      <c r="D133" s="6" t="s">
        <v>1346</v>
      </c>
      <c r="E133" s="6" t="s">
        <v>1345</v>
      </c>
      <c r="F133" s="6" t="s">
        <v>6</v>
      </c>
      <c r="G133" s="6">
        <v>17</v>
      </c>
      <c r="H133" s="6">
        <v>12</v>
      </c>
      <c r="I133" s="6">
        <v>29</v>
      </c>
      <c r="J133" s="6">
        <v>58</v>
      </c>
      <c r="K133" s="6">
        <v>2</v>
      </c>
      <c r="L133" s="6" t="s">
        <v>1344</v>
      </c>
      <c r="M133" s="9">
        <v>44084</v>
      </c>
      <c r="N133" s="6" t="s">
        <v>1343</v>
      </c>
      <c r="O133" s="6" t="s">
        <v>1342</v>
      </c>
      <c r="P133" s="6" t="s">
        <v>1341</v>
      </c>
      <c r="Q133" s="5" t="s">
        <v>1340</v>
      </c>
    </row>
    <row r="134" spans="1:17" ht="15.5" x14ac:dyDescent="0.35">
      <c r="A134" s="7" t="s">
        <v>10</v>
      </c>
      <c r="B134" s="6" t="s">
        <v>1288</v>
      </c>
      <c r="C134" s="6" t="s">
        <v>1286</v>
      </c>
      <c r="D134" s="6" t="s">
        <v>1339</v>
      </c>
      <c r="E134" s="6" t="s">
        <v>1338</v>
      </c>
      <c r="F134" s="6" t="s">
        <v>6</v>
      </c>
      <c r="G134" s="6">
        <v>69</v>
      </c>
      <c r="H134" s="6">
        <v>27</v>
      </c>
      <c r="I134" s="6">
        <v>96</v>
      </c>
      <c r="J134" s="6">
        <v>189</v>
      </c>
      <c r="K134" s="6">
        <v>1.9</v>
      </c>
      <c r="L134" s="6" t="s">
        <v>1337</v>
      </c>
      <c r="M134" s="8" t="s">
        <v>1336</v>
      </c>
      <c r="N134" s="6" t="s">
        <v>1335</v>
      </c>
      <c r="O134" s="6" t="s">
        <v>1334</v>
      </c>
      <c r="P134" s="6" t="s">
        <v>1333</v>
      </c>
      <c r="Q134" s="5" t="s">
        <v>1332</v>
      </c>
    </row>
    <row r="135" spans="1:17" ht="15.5" x14ac:dyDescent="0.35">
      <c r="A135" s="7" t="s">
        <v>10</v>
      </c>
      <c r="B135" s="6" t="s">
        <v>1288</v>
      </c>
      <c r="C135" s="6" t="s">
        <v>1286</v>
      </c>
      <c r="D135" s="6" t="s">
        <v>1331</v>
      </c>
      <c r="E135" s="6" t="s">
        <v>1330</v>
      </c>
      <c r="F135" s="6" t="s">
        <v>6</v>
      </c>
      <c r="G135" s="6">
        <v>66</v>
      </c>
      <c r="H135" s="6">
        <v>22</v>
      </c>
      <c r="I135" s="6">
        <v>88</v>
      </c>
      <c r="J135" s="6">
        <v>223</v>
      </c>
      <c r="K135" s="6">
        <v>2.5</v>
      </c>
      <c r="L135" s="6" t="s">
        <v>1329</v>
      </c>
      <c r="M135" s="8" t="s">
        <v>15</v>
      </c>
      <c r="N135" s="6" t="s">
        <v>1328</v>
      </c>
      <c r="O135" s="6" t="s">
        <v>125</v>
      </c>
      <c r="P135" s="6" t="s">
        <v>1327</v>
      </c>
      <c r="Q135" s="5" t="s">
        <v>1326</v>
      </c>
    </row>
    <row r="136" spans="1:17" ht="15.5" x14ac:dyDescent="0.35">
      <c r="A136" s="7" t="s">
        <v>10</v>
      </c>
      <c r="B136" s="6" t="s">
        <v>1288</v>
      </c>
      <c r="C136" s="6" t="s">
        <v>1286</v>
      </c>
      <c r="D136" s="6" t="s">
        <v>1325</v>
      </c>
      <c r="E136" s="6" t="s">
        <v>1286</v>
      </c>
      <c r="F136" s="6" t="s">
        <v>6</v>
      </c>
      <c r="G136" s="6">
        <v>21</v>
      </c>
      <c r="H136" s="6">
        <v>17</v>
      </c>
      <c r="I136" s="6">
        <v>38</v>
      </c>
      <c r="J136" s="6">
        <v>59</v>
      </c>
      <c r="K136" s="6">
        <v>1.5</v>
      </c>
      <c r="L136" s="6" t="s">
        <v>1324</v>
      </c>
      <c r="M136" s="9">
        <v>44091</v>
      </c>
      <c r="N136" s="6" t="s">
        <v>1323</v>
      </c>
      <c r="O136" s="6" t="s">
        <v>1322</v>
      </c>
      <c r="P136" s="6" t="s">
        <v>1321</v>
      </c>
      <c r="Q136" s="5" t="s">
        <v>1320</v>
      </c>
    </row>
    <row r="137" spans="1:17" ht="15.5" x14ac:dyDescent="0.35">
      <c r="A137" s="7" t="s">
        <v>10</v>
      </c>
      <c r="B137" s="6" t="s">
        <v>1288</v>
      </c>
      <c r="C137" s="6" t="s">
        <v>1286</v>
      </c>
      <c r="D137" s="6" t="s">
        <v>1319</v>
      </c>
      <c r="E137" s="6" t="s">
        <v>1286</v>
      </c>
      <c r="F137" s="6" t="s">
        <v>6</v>
      </c>
      <c r="G137" s="6">
        <v>24</v>
      </c>
      <c r="H137" s="6">
        <v>14</v>
      </c>
      <c r="I137" s="6">
        <v>38</v>
      </c>
      <c r="J137" s="6">
        <v>33</v>
      </c>
      <c r="K137" s="6">
        <v>0.9</v>
      </c>
      <c r="L137" s="6" t="s">
        <v>1318</v>
      </c>
      <c r="M137" s="9">
        <v>44089</v>
      </c>
      <c r="N137" s="6" t="s">
        <v>1317</v>
      </c>
      <c r="O137" s="6" t="s">
        <v>1316</v>
      </c>
      <c r="P137" s="6" t="s">
        <v>1315</v>
      </c>
      <c r="Q137" s="5" t="s">
        <v>1314</v>
      </c>
    </row>
    <row r="138" spans="1:17" ht="15.5" x14ac:dyDescent="0.35">
      <c r="A138" s="7" t="s">
        <v>10</v>
      </c>
      <c r="B138" s="6" t="s">
        <v>1288</v>
      </c>
      <c r="C138" s="6" t="s">
        <v>1286</v>
      </c>
      <c r="D138" s="6" t="s">
        <v>1313</v>
      </c>
      <c r="E138" s="6" t="s">
        <v>1286</v>
      </c>
      <c r="F138" s="6" t="s">
        <v>6</v>
      </c>
      <c r="G138" s="6">
        <v>27</v>
      </c>
      <c r="H138" s="6">
        <v>11</v>
      </c>
      <c r="I138" s="6">
        <v>38</v>
      </c>
      <c r="J138" s="6">
        <v>56</v>
      </c>
      <c r="K138" s="6">
        <v>1.5</v>
      </c>
      <c r="L138" s="6" t="s">
        <v>412</v>
      </c>
      <c r="M138" s="9">
        <v>43852</v>
      </c>
      <c r="N138" s="6" t="s">
        <v>1312</v>
      </c>
      <c r="O138" s="6" t="s">
        <v>1311</v>
      </c>
      <c r="P138" s="6" t="s">
        <v>1310</v>
      </c>
      <c r="Q138" s="5" t="s">
        <v>1309</v>
      </c>
    </row>
    <row r="139" spans="1:17" ht="15.5" x14ac:dyDescent="0.35">
      <c r="A139" s="7" t="s">
        <v>10</v>
      </c>
      <c r="B139" s="6" t="s">
        <v>1288</v>
      </c>
      <c r="C139" s="6" t="s">
        <v>1286</v>
      </c>
      <c r="D139" s="6" t="s">
        <v>1308</v>
      </c>
      <c r="E139" s="6" t="s">
        <v>1286</v>
      </c>
      <c r="F139" s="6" t="s">
        <v>6</v>
      </c>
      <c r="G139" s="6">
        <v>19</v>
      </c>
      <c r="H139" s="6">
        <v>10</v>
      </c>
      <c r="I139" s="6">
        <v>29</v>
      </c>
      <c r="J139" s="6">
        <v>42</v>
      </c>
      <c r="K139" s="6">
        <v>1.4</v>
      </c>
      <c r="L139" s="6" t="s">
        <v>1307</v>
      </c>
      <c r="M139" s="8" t="s">
        <v>1306</v>
      </c>
      <c r="N139" s="6" t="s">
        <v>1305</v>
      </c>
      <c r="O139" s="6" t="s">
        <v>1304</v>
      </c>
      <c r="P139" s="6" t="s">
        <v>1303</v>
      </c>
      <c r="Q139" s="5" t="s">
        <v>1302</v>
      </c>
    </row>
    <row r="140" spans="1:17" ht="15.5" x14ac:dyDescent="0.35">
      <c r="A140" s="7" t="s">
        <v>10</v>
      </c>
      <c r="B140" s="6" t="s">
        <v>1288</v>
      </c>
      <c r="C140" s="6" t="s">
        <v>1286</v>
      </c>
      <c r="D140" s="6" t="s">
        <v>1301</v>
      </c>
      <c r="E140" s="6" t="s">
        <v>1286</v>
      </c>
      <c r="F140" s="6" t="s">
        <v>6</v>
      </c>
      <c r="G140" s="6">
        <v>25</v>
      </c>
      <c r="H140" s="6">
        <v>13</v>
      </c>
      <c r="I140" s="6">
        <v>38</v>
      </c>
      <c r="J140" s="6">
        <v>68</v>
      </c>
      <c r="K140" s="6">
        <v>1.8</v>
      </c>
      <c r="L140" s="6" t="s">
        <v>1300</v>
      </c>
      <c r="M140" s="8" t="s">
        <v>39</v>
      </c>
      <c r="N140" s="6" t="s">
        <v>1299</v>
      </c>
      <c r="O140" s="6" t="s">
        <v>1298</v>
      </c>
      <c r="P140" s="6" t="s">
        <v>1297</v>
      </c>
      <c r="Q140" s="5" t="s">
        <v>1296</v>
      </c>
    </row>
    <row r="141" spans="1:17" ht="15.5" x14ac:dyDescent="0.35">
      <c r="A141" s="7" t="s">
        <v>10</v>
      </c>
      <c r="B141" s="6" t="s">
        <v>1288</v>
      </c>
      <c r="C141" s="6" t="s">
        <v>1286</v>
      </c>
      <c r="D141" s="6" t="s">
        <v>1295</v>
      </c>
      <c r="E141" s="6" t="s">
        <v>1286</v>
      </c>
      <c r="F141" s="6" t="s">
        <v>6</v>
      </c>
      <c r="G141" s="6">
        <v>22</v>
      </c>
      <c r="H141" s="6">
        <v>11</v>
      </c>
      <c r="I141" s="6">
        <v>33</v>
      </c>
      <c r="J141" s="6">
        <v>51</v>
      </c>
      <c r="K141" s="6">
        <v>1.5</v>
      </c>
      <c r="L141" s="6" t="s">
        <v>1294</v>
      </c>
      <c r="M141" s="8" t="s">
        <v>1293</v>
      </c>
      <c r="N141" s="6" t="s">
        <v>1292</v>
      </c>
      <c r="O141" s="6" t="s">
        <v>1291</v>
      </c>
      <c r="P141" s="6" t="s">
        <v>1290</v>
      </c>
      <c r="Q141" s="5" t="s">
        <v>1289</v>
      </c>
    </row>
    <row r="142" spans="1:17" ht="15.5" x14ac:dyDescent="0.35">
      <c r="A142" s="7" t="s">
        <v>10</v>
      </c>
      <c r="B142" s="6" t="s">
        <v>1288</v>
      </c>
      <c r="C142" s="6" t="s">
        <v>1286</v>
      </c>
      <c r="D142" s="6" t="s">
        <v>1287</v>
      </c>
      <c r="E142" s="6" t="s">
        <v>1286</v>
      </c>
      <c r="F142" s="6" t="s">
        <v>1285</v>
      </c>
      <c r="G142" s="6">
        <v>109</v>
      </c>
      <c r="H142" s="6">
        <v>67</v>
      </c>
      <c r="I142" s="6">
        <v>176</v>
      </c>
      <c r="J142" s="6">
        <v>313</v>
      </c>
      <c r="K142" s="6">
        <v>1.8</v>
      </c>
      <c r="L142" s="6" t="s">
        <v>1284</v>
      </c>
      <c r="M142" s="8" t="s">
        <v>1283</v>
      </c>
      <c r="N142" s="6" t="s">
        <v>1282</v>
      </c>
      <c r="O142" s="6" t="s">
        <v>1281</v>
      </c>
      <c r="P142" s="6" t="s">
        <v>1280</v>
      </c>
      <c r="Q142" s="5" t="s">
        <v>1279</v>
      </c>
    </row>
    <row r="143" spans="1:17" ht="15.5" x14ac:dyDescent="0.35">
      <c r="A143" s="7" t="s">
        <v>10</v>
      </c>
      <c r="B143" s="6" t="s">
        <v>1195</v>
      </c>
      <c r="C143" s="6" t="s">
        <v>1194</v>
      </c>
      <c r="D143" s="6" t="s">
        <v>1278</v>
      </c>
      <c r="E143" s="6" t="s">
        <v>510</v>
      </c>
      <c r="F143" s="6" t="s">
        <v>6</v>
      </c>
      <c r="G143" s="6">
        <v>13</v>
      </c>
      <c r="H143" s="6">
        <v>6</v>
      </c>
      <c r="I143" s="6">
        <v>19</v>
      </c>
      <c r="J143" s="6">
        <v>69.64</v>
      </c>
      <c r="K143" s="6">
        <v>4</v>
      </c>
      <c r="L143" s="6" t="s">
        <v>1277</v>
      </c>
      <c r="M143" s="8" t="s">
        <v>1276</v>
      </c>
      <c r="N143" s="6" t="s">
        <v>1275</v>
      </c>
      <c r="O143" s="6" t="s">
        <v>1274</v>
      </c>
      <c r="P143" s="6" t="s">
        <v>1273</v>
      </c>
      <c r="Q143" s="5" t="s">
        <v>1272</v>
      </c>
    </row>
    <row r="144" spans="1:17" ht="15.5" x14ac:dyDescent="0.35">
      <c r="A144" s="7" t="s">
        <v>10</v>
      </c>
      <c r="B144" s="6" t="s">
        <v>1195</v>
      </c>
      <c r="C144" s="6" t="s">
        <v>1194</v>
      </c>
      <c r="D144" s="6" t="s">
        <v>1271</v>
      </c>
      <c r="E144" s="6" t="s">
        <v>1194</v>
      </c>
      <c r="F144" s="6" t="s">
        <v>6</v>
      </c>
      <c r="G144" s="6">
        <v>13</v>
      </c>
      <c r="H144" s="6">
        <v>6</v>
      </c>
      <c r="I144" s="6">
        <v>19</v>
      </c>
      <c r="J144" s="6">
        <v>63.4</v>
      </c>
      <c r="K144" s="6">
        <v>3</v>
      </c>
      <c r="L144" s="6" t="s">
        <v>1270</v>
      </c>
      <c r="M144" s="8" t="s">
        <v>1269</v>
      </c>
      <c r="N144" s="6" t="s">
        <v>1268</v>
      </c>
      <c r="O144" s="6" t="s">
        <v>1266</v>
      </c>
      <c r="P144" s="6" t="s">
        <v>1267</v>
      </c>
      <c r="Q144" s="5" t="s">
        <v>1266</v>
      </c>
    </row>
    <row r="145" spans="1:17" ht="15.5" x14ac:dyDescent="0.35">
      <c r="A145" s="7" t="s">
        <v>10</v>
      </c>
      <c r="B145" s="6" t="s">
        <v>1195</v>
      </c>
      <c r="C145" s="6" t="s">
        <v>1194</v>
      </c>
      <c r="D145" s="6" t="s">
        <v>1265</v>
      </c>
      <c r="E145" s="6" t="s">
        <v>510</v>
      </c>
      <c r="F145" s="6" t="s">
        <v>6</v>
      </c>
      <c r="G145" s="6">
        <v>17</v>
      </c>
      <c r="H145" s="6">
        <v>13</v>
      </c>
      <c r="I145" s="6">
        <v>30</v>
      </c>
      <c r="J145" s="6">
        <v>71.2</v>
      </c>
      <c r="K145" s="6">
        <v>2</v>
      </c>
      <c r="L145" s="6" t="s">
        <v>1264</v>
      </c>
      <c r="M145" s="8" t="s">
        <v>107</v>
      </c>
      <c r="N145" s="6" t="s">
        <v>1263</v>
      </c>
      <c r="O145" s="6" t="s">
        <v>1261</v>
      </c>
      <c r="P145" s="6" t="s">
        <v>1262</v>
      </c>
      <c r="Q145" s="5" t="s">
        <v>1261</v>
      </c>
    </row>
    <row r="146" spans="1:17" ht="15.5" x14ac:dyDescent="0.35">
      <c r="A146" s="7" t="s">
        <v>10</v>
      </c>
      <c r="B146" s="6" t="s">
        <v>1195</v>
      </c>
      <c r="C146" s="6" t="s">
        <v>1194</v>
      </c>
      <c r="D146" s="6" t="s">
        <v>1260</v>
      </c>
      <c r="E146" s="6" t="s">
        <v>1259</v>
      </c>
      <c r="F146" s="6" t="s">
        <v>6</v>
      </c>
      <c r="G146" s="6">
        <v>19</v>
      </c>
      <c r="H146" s="6">
        <v>16</v>
      </c>
      <c r="I146" s="6">
        <v>35</v>
      </c>
      <c r="J146" s="6">
        <v>91.4</v>
      </c>
      <c r="K146" s="6">
        <v>3</v>
      </c>
      <c r="L146" s="6" t="s">
        <v>1258</v>
      </c>
      <c r="M146" s="8" t="s">
        <v>1257</v>
      </c>
      <c r="N146" s="6" t="s">
        <v>1256</v>
      </c>
      <c r="O146" s="6" t="s">
        <v>1255</v>
      </c>
      <c r="P146" s="6" t="s">
        <v>1254</v>
      </c>
      <c r="Q146" s="5" t="s">
        <v>1253</v>
      </c>
    </row>
    <row r="147" spans="1:17" ht="15.5" x14ac:dyDescent="0.35">
      <c r="A147" s="7" t="s">
        <v>10</v>
      </c>
      <c r="B147" s="6" t="s">
        <v>1195</v>
      </c>
      <c r="C147" s="6" t="s">
        <v>1194</v>
      </c>
      <c r="D147" s="6" t="s">
        <v>1252</v>
      </c>
      <c r="E147" s="6" t="s">
        <v>1251</v>
      </c>
      <c r="F147" s="6" t="s">
        <v>6</v>
      </c>
      <c r="G147" s="6">
        <v>26</v>
      </c>
      <c r="H147" s="6">
        <v>10</v>
      </c>
      <c r="I147" s="6">
        <v>36</v>
      </c>
      <c r="J147" s="6">
        <v>61</v>
      </c>
      <c r="K147" s="6">
        <v>2</v>
      </c>
      <c r="L147" s="6" t="s">
        <v>1250</v>
      </c>
      <c r="M147" s="8" t="s">
        <v>1249</v>
      </c>
      <c r="N147" s="6" t="s">
        <v>1248</v>
      </c>
      <c r="O147" s="6" t="s">
        <v>1247</v>
      </c>
      <c r="P147" s="6" t="s">
        <v>1246</v>
      </c>
      <c r="Q147" s="5" t="s">
        <v>1245</v>
      </c>
    </row>
    <row r="148" spans="1:17" ht="15.5" x14ac:dyDescent="0.35">
      <c r="A148" s="7" t="s">
        <v>10</v>
      </c>
      <c r="B148" s="6" t="s">
        <v>1195</v>
      </c>
      <c r="C148" s="6" t="s">
        <v>1194</v>
      </c>
      <c r="D148" s="6" t="s">
        <v>1244</v>
      </c>
      <c r="E148" s="6" t="s">
        <v>1243</v>
      </c>
      <c r="F148" s="6" t="s">
        <v>6</v>
      </c>
      <c r="G148" s="6">
        <v>29</v>
      </c>
      <c r="H148" s="6">
        <v>17</v>
      </c>
      <c r="I148" s="6">
        <v>46</v>
      </c>
      <c r="J148" s="6">
        <v>92.4</v>
      </c>
      <c r="K148" s="6">
        <v>2</v>
      </c>
      <c r="L148" s="6" t="s">
        <v>1242</v>
      </c>
      <c r="M148" s="8" t="s">
        <v>1241</v>
      </c>
      <c r="N148" s="6" t="s">
        <v>1240</v>
      </c>
      <c r="O148" s="6" t="s">
        <v>178</v>
      </c>
      <c r="P148" s="6" t="s">
        <v>1239</v>
      </c>
      <c r="Q148" s="5" t="s">
        <v>1238</v>
      </c>
    </row>
    <row r="149" spans="1:17" ht="15.5" x14ac:dyDescent="0.35">
      <c r="A149" s="7" t="s">
        <v>10</v>
      </c>
      <c r="B149" s="6" t="s">
        <v>1195</v>
      </c>
      <c r="C149" s="6" t="s">
        <v>1194</v>
      </c>
      <c r="D149" s="6" t="s">
        <v>1237</v>
      </c>
      <c r="E149" s="6" t="s">
        <v>1236</v>
      </c>
      <c r="F149" s="6" t="s">
        <v>6</v>
      </c>
      <c r="G149" s="6">
        <v>17</v>
      </c>
      <c r="H149" s="6">
        <v>13</v>
      </c>
      <c r="I149" s="6">
        <v>30</v>
      </c>
      <c r="J149" s="6">
        <v>77.2</v>
      </c>
      <c r="K149" s="6">
        <v>3</v>
      </c>
      <c r="L149" s="6" t="s">
        <v>1235</v>
      </c>
      <c r="M149" s="8" t="s">
        <v>1234</v>
      </c>
      <c r="N149" s="6" t="s">
        <v>1233</v>
      </c>
      <c r="O149" s="6" t="s">
        <v>1232</v>
      </c>
      <c r="P149" s="6" t="s">
        <v>1231</v>
      </c>
      <c r="Q149" s="5" t="s">
        <v>1230</v>
      </c>
    </row>
    <row r="150" spans="1:17" ht="15.5" x14ac:dyDescent="0.35">
      <c r="A150" s="7" t="s">
        <v>10</v>
      </c>
      <c r="B150" s="6" t="s">
        <v>1195</v>
      </c>
      <c r="C150" s="6" t="s">
        <v>1194</v>
      </c>
      <c r="D150" s="6" t="s">
        <v>1229</v>
      </c>
      <c r="E150" s="6" t="s">
        <v>1228</v>
      </c>
      <c r="F150" s="6" t="s">
        <v>6</v>
      </c>
      <c r="G150" s="6">
        <v>27</v>
      </c>
      <c r="H150" s="6">
        <v>3</v>
      </c>
      <c r="I150" s="6">
        <v>30</v>
      </c>
      <c r="J150" s="6">
        <v>52</v>
      </c>
      <c r="K150" s="6">
        <v>2</v>
      </c>
      <c r="L150" s="6" t="s">
        <v>379</v>
      </c>
      <c r="M150" s="8" t="s">
        <v>186</v>
      </c>
      <c r="N150" s="6" t="s">
        <v>1227</v>
      </c>
      <c r="O150" s="6" t="s">
        <v>1226</v>
      </c>
      <c r="P150" s="6" t="s">
        <v>1225</v>
      </c>
      <c r="Q150" s="5" t="s">
        <v>1224</v>
      </c>
    </row>
    <row r="151" spans="1:17" ht="15.5" x14ac:dyDescent="0.35">
      <c r="A151" s="7" t="s">
        <v>10</v>
      </c>
      <c r="B151" s="6" t="s">
        <v>1195</v>
      </c>
      <c r="C151" s="6" t="s">
        <v>1194</v>
      </c>
      <c r="D151" s="6" t="s">
        <v>1223</v>
      </c>
      <c r="E151" s="6" t="s">
        <v>1222</v>
      </c>
      <c r="F151" s="6" t="s">
        <v>6</v>
      </c>
      <c r="G151" s="6">
        <v>17</v>
      </c>
      <c r="H151" s="6">
        <v>6</v>
      </c>
      <c r="I151" s="6">
        <v>23</v>
      </c>
      <c r="J151" s="6">
        <v>75.3</v>
      </c>
      <c r="K151" s="6">
        <v>3</v>
      </c>
      <c r="L151" s="6" t="s">
        <v>1221</v>
      </c>
      <c r="M151" s="8" t="s">
        <v>31</v>
      </c>
      <c r="N151" s="6" t="s">
        <v>1220</v>
      </c>
      <c r="O151" s="6" t="s">
        <v>1219</v>
      </c>
      <c r="P151" s="6" t="s">
        <v>1218</v>
      </c>
      <c r="Q151" s="5" t="s">
        <v>1217</v>
      </c>
    </row>
    <row r="152" spans="1:17" ht="15.5" x14ac:dyDescent="0.35">
      <c r="A152" s="7" t="s">
        <v>10</v>
      </c>
      <c r="B152" s="6" t="s">
        <v>1195</v>
      </c>
      <c r="C152" s="6" t="s">
        <v>1194</v>
      </c>
      <c r="D152" s="6" t="s">
        <v>1216</v>
      </c>
      <c r="E152" s="6" t="s">
        <v>510</v>
      </c>
      <c r="F152" s="6" t="s">
        <v>6</v>
      </c>
      <c r="G152" s="6">
        <v>18</v>
      </c>
      <c r="H152" s="6">
        <v>12</v>
      </c>
      <c r="I152" s="6">
        <v>30</v>
      </c>
      <c r="J152" s="6">
        <v>78.680000000000007</v>
      </c>
      <c r="K152" s="6">
        <v>3</v>
      </c>
      <c r="L152" s="6" t="s">
        <v>1215</v>
      </c>
      <c r="M152" s="8" t="s">
        <v>1214</v>
      </c>
      <c r="N152" s="6" t="s">
        <v>1213</v>
      </c>
      <c r="O152" s="6" t="s">
        <v>1212</v>
      </c>
      <c r="P152" s="6" t="s">
        <v>1211</v>
      </c>
      <c r="Q152" s="5" t="s">
        <v>1210</v>
      </c>
    </row>
    <row r="153" spans="1:17" ht="15.5" x14ac:dyDescent="0.35">
      <c r="A153" s="7" t="s">
        <v>10</v>
      </c>
      <c r="B153" s="6" t="s">
        <v>1195</v>
      </c>
      <c r="C153" s="6" t="s">
        <v>1194</v>
      </c>
      <c r="D153" s="6" t="s">
        <v>1209</v>
      </c>
      <c r="E153" s="6" t="s">
        <v>1194</v>
      </c>
      <c r="F153" s="6" t="s">
        <v>6</v>
      </c>
      <c r="G153" s="6">
        <v>23</v>
      </c>
      <c r="H153" s="6">
        <v>7</v>
      </c>
      <c r="I153" s="6">
        <v>30</v>
      </c>
      <c r="J153" s="6">
        <v>82.8</v>
      </c>
      <c r="K153" s="6">
        <v>3</v>
      </c>
      <c r="L153" s="6" t="s">
        <v>1208</v>
      </c>
      <c r="M153" s="8" t="s">
        <v>1207</v>
      </c>
      <c r="N153" s="6" t="s">
        <v>1206</v>
      </c>
      <c r="O153" s="6" t="s">
        <v>1205</v>
      </c>
      <c r="P153" s="6" t="s">
        <v>1204</v>
      </c>
      <c r="Q153" s="5" t="s">
        <v>1203</v>
      </c>
    </row>
    <row r="154" spans="1:17" ht="15.5" x14ac:dyDescent="0.35">
      <c r="A154" s="7" t="s">
        <v>10</v>
      </c>
      <c r="B154" s="6" t="s">
        <v>1195</v>
      </c>
      <c r="C154" s="6" t="s">
        <v>1194</v>
      </c>
      <c r="D154" s="6" t="s">
        <v>1202</v>
      </c>
      <c r="E154" s="6" t="s">
        <v>1194</v>
      </c>
      <c r="F154" s="6" t="s">
        <v>6</v>
      </c>
      <c r="G154" s="6">
        <v>35</v>
      </c>
      <c r="H154" s="6">
        <v>17</v>
      </c>
      <c r="I154" s="6">
        <v>52</v>
      </c>
      <c r="J154" s="6">
        <v>62.5</v>
      </c>
      <c r="K154" s="6">
        <v>1</v>
      </c>
      <c r="L154" s="6" t="s">
        <v>1201</v>
      </c>
      <c r="M154" s="8" t="s">
        <v>1200</v>
      </c>
      <c r="N154" s="6" t="s">
        <v>1199</v>
      </c>
      <c r="O154" s="6" t="s">
        <v>1198</v>
      </c>
      <c r="P154" s="6" t="s">
        <v>1197</v>
      </c>
      <c r="Q154" s="5" t="s">
        <v>1196</v>
      </c>
    </row>
    <row r="155" spans="1:17" ht="15.5" x14ac:dyDescent="0.35">
      <c r="A155" s="7" t="s">
        <v>10</v>
      </c>
      <c r="B155" s="6" t="s">
        <v>1195</v>
      </c>
      <c r="C155" s="6" t="s">
        <v>1194</v>
      </c>
      <c r="D155" s="6" t="s">
        <v>1193</v>
      </c>
      <c r="E155" s="6" t="s">
        <v>1192</v>
      </c>
      <c r="F155" s="6" t="s">
        <v>6</v>
      </c>
      <c r="G155" s="6">
        <v>45</v>
      </c>
      <c r="H155" s="6">
        <v>15</v>
      </c>
      <c r="I155" s="6">
        <v>60</v>
      </c>
      <c r="J155" s="6">
        <v>206</v>
      </c>
      <c r="K155" s="6">
        <v>3</v>
      </c>
      <c r="L155" s="6" t="s">
        <v>1191</v>
      </c>
      <c r="M155" s="8" t="s">
        <v>134</v>
      </c>
      <c r="N155" s="6" t="s">
        <v>1190</v>
      </c>
      <c r="O155" s="6" t="s">
        <v>1189</v>
      </c>
      <c r="P155" s="6" t="s">
        <v>1188</v>
      </c>
      <c r="Q155" s="5" t="s">
        <v>1187</v>
      </c>
    </row>
    <row r="156" spans="1:17" ht="15.5" x14ac:dyDescent="0.35">
      <c r="A156" s="7" t="s">
        <v>10</v>
      </c>
      <c r="B156" s="6" t="s">
        <v>1093</v>
      </c>
      <c r="C156" s="6" t="s">
        <v>1092</v>
      </c>
      <c r="D156" s="6" t="s">
        <v>1186</v>
      </c>
      <c r="E156" s="6" t="s">
        <v>1151</v>
      </c>
      <c r="F156" s="6" t="s">
        <v>6</v>
      </c>
      <c r="G156" s="6">
        <v>8</v>
      </c>
      <c r="H156" s="6">
        <v>10</v>
      </c>
      <c r="I156" s="6">
        <v>18</v>
      </c>
      <c r="J156" s="6">
        <v>28.7</v>
      </c>
      <c r="K156" s="6">
        <v>1.5</v>
      </c>
      <c r="L156" s="6" t="s">
        <v>1185</v>
      </c>
      <c r="M156" s="8" t="s">
        <v>1184</v>
      </c>
      <c r="N156" s="6" t="s">
        <v>1183</v>
      </c>
      <c r="O156" s="6" t="s">
        <v>1182</v>
      </c>
      <c r="P156" s="6" t="s">
        <v>1181</v>
      </c>
      <c r="Q156" s="5" t="s">
        <v>1180</v>
      </c>
    </row>
    <row r="157" spans="1:17" ht="15.5" x14ac:dyDescent="0.35">
      <c r="A157" s="7" t="s">
        <v>10</v>
      </c>
      <c r="B157" s="6" t="s">
        <v>1093</v>
      </c>
      <c r="C157" s="6" t="s">
        <v>1092</v>
      </c>
      <c r="D157" s="6" t="s">
        <v>1179</v>
      </c>
      <c r="E157" s="6" t="s">
        <v>1125</v>
      </c>
      <c r="F157" s="6" t="s">
        <v>6</v>
      </c>
      <c r="G157" s="6">
        <v>12</v>
      </c>
      <c r="H157" s="6">
        <v>4</v>
      </c>
      <c r="I157" s="6">
        <v>16</v>
      </c>
      <c r="J157" s="6">
        <v>34.6</v>
      </c>
      <c r="K157" s="6">
        <v>1.6</v>
      </c>
      <c r="L157" s="6" t="s">
        <v>1178</v>
      </c>
      <c r="M157" s="8" t="s">
        <v>1164</v>
      </c>
      <c r="N157" s="6" t="s">
        <v>1177</v>
      </c>
      <c r="O157" s="6" t="s">
        <v>1176</v>
      </c>
      <c r="P157" s="6" t="s">
        <v>1175</v>
      </c>
      <c r="Q157" s="5" t="s">
        <v>1174</v>
      </c>
    </row>
    <row r="158" spans="1:17" ht="15.5" x14ac:dyDescent="0.35">
      <c r="A158" s="7" t="s">
        <v>10</v>
      </c>
      <c r="B158" s="6" t="s">
        <v>1093</v>
      </c>
      <c r="C158" s="6" t="s">
        <v>1092</v>
      </c>
      <c r="D158" s="6" t="s">
        <v>1173</v>
      </c>
      <c r="E158" s="6" t="s">
        <v>1125</v>
      </c>
      <c r="F158" s="6" t="s">
        <v>6</v>
      </c>
      <c r="G158" s="6">
        <v>16</v>
      </c>
      <c r="H158" s="6">
        <v>5</v>
      </c>
      <c r="I158" s="6">
        <v>21</v>
      </c>
      <c r="J158" s="6">
        <v>37.9</v>
      </c>
      <c r="K158" s="6">
        <v>1.8</v>
      </c>
      <c r="L158" s="6" t="s">
        <v>1172</v>
      </c>
      <c r="M158" s="8" t="s">
        <v>1171</v>
      </c>
      <c r="N158" s="6" t="s">
        <v>1170</v>
      </c>
      <c r="O158" s="6" t="s">
        <v>1169</v>
      </c>
      <c r="P158" s="6" t="s">
        <v>1168</v>
      </c>
      <c r="Q158" s="5" t="s">
        <v>1167</v>
      </c>
    </row>
    <row r="159" spans="1:17" ht="15.5" x14ac:dyDescent="0.35">
      <c r="A159" s="7" t="s">
        <v>10</v>
      </c>
      <c r="B159" s="6" t="s">
        <v>1093</v>
      </c>
      <c r="C159" s="6" t="s">
        <v>1092</v>
      </c>
      <c r="D159" s="6" t="s">
        <v>1166</v>
      </c>
      <c r="E159" s="6" t="s">
        <v>1133</v>
      </c>
      <c r="F159" s="6" t="s">
        <v>6</v>
      </c>
      <c r="G159" s="6">
        <v>17</v>
      </c>
      <c r="H159" s="6">
        <v>4</v>
      </c>
      <c r="I159" s="6">
        <v>21</v>
      </c>
      <c r="J159" s="6">
        <v>39.9</v>
      </c>
      <c r="K159" s="6">
        <v>1.9</v>
      </c>
      <c r="L159" s="6" t="s">
        <v>1165</v>
      </c>
      <c r="M159" s="8" t="s">
        <v>1164</v>
      </c>
      <c r="N159" s="6" t="s">
        <v>1163</v>
      </c>
      <c r="O159" s="6" t="s">
        <v>1162</v>
      </c>
      <c r="P159" s="6" t="s">
        <v>1161</v>
      </c>
      <c r="Q159" s="5" t="s">
        <v>1160</v>
      </c>
    </row>
    <row r="160" spans="1:17" ht="15.5" x14ac:dyDescent="0.35">
      <c r="A160" s="7" t="s">
        <v>10</v>
      </c>
      <c r="B160" s="6" t="s">
        <v>1093</v>
      </c>
      <c r="C160" s="6" t="s">
        <v>1092</v>
      </c>
      <c r="D160" s="6" t="s">
        <v>1159</v>
      </c>
      <c r="E160" s="6" t="s">
        <v>1158</v>
      </c>
      <c r="F160" s="6" t="s">
        <v>6</v>
      </c>
      <c r="G160" s="6">
        <v>18</v>
      </c>
      <c r="H160" s="6">
        <v>6</v>
      </c>
      <c r="I160" s="6">
        <v>24</v>
      </c>
      <c r="J160" s="6">
        <v>29.5</v>
      </c>
      <c r="K160" s="6">
        <v>1.3</v>
      </c>
      <c r="L160" s="6" t="s">
        <v>1157</v>
      </c>
      <c r="M160" s="8" t="s">
        <v>596</v>
      </c>
      <c r="N160" s="6" t="s">
        <v>1156</v>
      </c>
      <c r="O160" s="6" t="s">
        <v>1155</v>
      </c>
      <c r="P160" s="6" t="s">
        <v>1154</v>
      </c>
      <c r="Q160" s="5" t="s">
        <v>1153</v>
      </c>
    </row>
    <row r="161" spans="1:17" ht="15.5" x14ac:dyDescent="0.35">
      <c r="A161" s="7" t="s">
        <v>10</v>
      </c>
      <c r="B161" s="6" t="s">
        <v>1093</v>
      </c>
      <c r="C161" s="6" t="s">
        <v>1092</v>
      </c>
      <c r="D161" s="6" t="s">
        <v>1152</v>
      </c>
      <c r="E161" s="6" t="s">
        <v>1151</v>
      </c>
      <c r="F161" s="6" t="s">
        <v>6</v>
      </c>
      <c r="G161" s="6">
        <v>12</v>
      </c>
      <c r="H161" s="6">
        <v>6</v>
      </c>
      <c r="I161" s="6">
        <v>18</v>
      </c>
      <c r="J161" s="6">
        <v>34.200000000000003</v>
      </c>
      <c r="K161" s="6">
        <v>1.9</v>
      </c>
      <c r="L161" s="6" t="s">
        <v>1150</v>
      </c>
      <c r="M161" s="8" t="s">
        <v>977</v>
      </c>
      <c r="N161" s="6" t="s">
        <v>726</v>
      </c>
      <c r="O161" s="6" t="s">
        <v>138</v>
      </c>
      <c r="P161" s="6" t="s">
        <v>1149</v>
      </c>
      <c r="Q161" s="5" t="s">
        <v>1148</v>
      </c>
    </row>
    <row r="162" spans="1:17" ht="15.5" x14ac:dyDescent="0.35">
      <c r="A162" s="7" t="s">
        <v>10</v>
      </c>
      <c r="B162" s="6" t="s">
        <v>1093</v>
      </c>
      <c r="C162" s="6" t="s">
        <v>1092</v>
      </c>
      <c r="D162" s="6" t="s">
        <v>1147</v>
      </c>
      <c r="E162" s="6" t="s">
        <v>1146</v>
      </c>
      <c r="F162" s="6" t="s">
        <v>6</v>
      </c>
      <c r="G162" s="6">
        <v>18</v>
      </c>
      <c r="H162" s="6">
        <v>9</v>
      </c>
      <c r="I162" s="6">
        <v>27</v>
      </c>
      <c r="J162" s="6">
        <v>31.6</v>
      </c>
      <c r="K162" s="6">
        <v>1.2</v>
      </c>
      <c r="L162" s="6" t="s">
        <v>1145</v>
      </c>
      <c r="M162" s="8" t="s">
        <v>1144</v>
      </c>
      <c r="N162" s="6" t="s">
        <v>153</v>
      </c>
      <c r="O162" s="6" t="s">
        <v>1143</v>
      </c>
      <c r="P162" s="6" t="s">
        <v>1142</v>
      </c>
      <c r="Q162" s="5" t="s">
        <v>1141</v>
      </c>
    </row>
    <row r="163" spans="1:17" ht="15.5" x14ac:dyDescent="0.35">
      <c r="A163" s="7" t="s">
        <v>10</v>
      </c>
      <c r="B163" s="6" t="s">
        <v>1093</v>
      </c>
      <c r="C163" s="6" t="s">
        <v>1092</v>
      </c>
      <c r="D163" s="6" t="s">
        <v>1140</v>
      </c>
      <c r="E163" s="6" t="s">
        <v>1133</v>
      </c>
      <c r="F163" s="6" t="s">
        <v>6</v>
      </c>
      <c r="G163" s="6">
        <v>14</v>
      </c>
      <c r="H163" s="6">
        <v>7</v>
      </c>
      <c r="I163" s="6">
        <v>21</v>
      </c>
      <c r="J163" s="6">
        <v>30.9</v>
      </c>
      <c r="K163" s="6">
        <v>1.5</v>
      </c>
      <c r="L163" s="6" t="s">
        <v>1139</v>
      </c>
      <c r="M163" s="8" t="s">
        <v>404</v>
      </c>
      <c r="N163" s="6" t="s">
        <v>1138</v>
      </c>
      <c r="O163" s="6" t="s">
        <v>1137</v>
      </c>
      <c r="P163" s="6" t="s">
        <v>1136</v>
      </c>
      <c r="Q163" s="5" t="s">
        <v>1135</v>
      </c>
    </row>
    <row r="164" spans="1:17" ht="15.5" x14ac:dyDescent="0.35">
      <c r="A164" s="7" t="s">
        <v>10</v>
      </c>
      <c r="B164" s="6" t="s">
        <v>1093</v>
      </c>
      <c r="C164" s="6" t="s">
        <v>1092</v>
      </c>
      <c r="D164" s="6" t="s">
        <v>1134</v>
      </c>
      <c r="E164" s="6" t="s">
        <v>1133</v>
      </c>
      <c r="F164" s="6" t="s">
        <v>6</v>
      </c>
      <c r="G164" s="6">
        <v>12</v>
      </c>
      <c r="H164" s="6">
        <v>9</v>
      </c>
      <c r="I164" s="6">
        <v>21</v>
      </c>
      <c r="J164" s="6">
        <v>29.6</v>
      </c>
      <c r="K164" s="6">
        <v>1.4</v>
      </c>
      <c r="L164" s="6" t="s">
        <v>1132</v>
      </c>
      <c r="M164" s="8" t="s">
        <v>1131</v>
      </c>
      <c r="N164" s="6" t="s">
        <v>1130</v>
      </c>
      <c r="O164" s="6" t="s">
        <v>1129</v>
      </c>
      <c r="P164" s="6" t="s">
        <v>1128</v>
      </c>
      <c r="Q164" s="5" t="s">
        <v>1127</v>
      </c>
    </row>
    <row r="165" spans="1:17" ht="15.5" x14ac:dyDescent="0.35">
      <c r="A165" s="7" t="s">
        <v>10</v>
      </c>
      <c r="B165" s="6" t="s">
        <v>1093</v>
      </c>
      <c r="C165" s="6" t="s">
        <v>1092</v>
      </c>
      <c r="D165" s="6" t="s">
        <v>1126</v>
      </c>
      <c r="E165" s="6" t="s">
        <v>1125</v>
      </c>
      <c r="F165" s="6" t="s">
        <v>6</v>
      </c>
      <c r="G165" s="6">
        <v>11</v>
      </c>
      <c r="H165" s="6">
        <v>9</v>
      </c>
      <c r="I165" s="6">
        <v>20</v>
      </c>
      <c r="J165" s="6">
        <v>27.9</v>
      </c>
      <c r="K165" s="6">
        <v>1.3</v>
      </c>
      <c r="L165" s="6" t="s">
        <v>1124</v>
      </c>
      <c r="M165" s="8" t="s">
        <v>784</v>
      </c>
      <c r="N165" s="6" t="s">
        <v>1123</v>
      </c>
      <c r="O165" s="6" t="s">
        <v>1122</v>
      </c>
      <c r="P165" s="6" t="s">
        <v>1121</v>
      </c>
      <c r="Q165" s="5" t="s">
        <v>1120</v>
      </c>
    </row>
    <row r="166" spans="1:17" ht="15.5" x14ac:dyDescent="0.35">
      <c r="A166" s="7" t="s">
        <v>10</v>
      </c>
      <c r="B166" s="6" t="s">
        <v>1093</v>
      </c>
      <c r="C166" s="6" t="s">
        <v>1092</v>
      </c>
      <c r="D166" s="6" t="s">
        <v>1119</v>
      </c>
      <c r="E166" s="6" t="s">
        <v>1113</v>
      </c>
      <c r="F166" s="6" t="s">
        <v>6</v>
      </c>
      <c r="G166" s="6">
        <v>19</v>
      </c>
      <c r="H166" s="6">
        <v>11</v>
      </c>
      <c r="I166" s="6">
        <v>30</v>
      </c>
      <c r="J166" s="6">
        <v>33.9</v>
      </c>
      <c r="K166" s="6">
        <v>1.3</v>
      </c>
      <c r="L166" s="6" t="s">
        <v>750</v>
      </c>
      <c r="M166" s="8" t="s">
        <v>69</v>
      </c>
      <c r="N166" s="6" t="s">
        <v>1118</v>
      </c>
      <c r="O166" s="6" t="s">
        <v>1117</v>
      </c>
      <c r="P166" s="6" t="s">
        <v>1116</v>
      </c>
      <c r="Q166" s="5" t="s">
        <v>1115</v>
      </c>
    </row>
    <row r="167" spans="1:17" ht="15.5" x14ac:dyDescent="0.35">
      <c r="A167" s="7" t="s">
        <v>10</v>
      </c>
      <c r="B167" s="6" t="s">
        <v>1093</v>
      </c>
      <c r="C167" s="6" t="s">
        <v>1092</v>
      </c>
      <c r="D167" s="6" t="s">
        <v>1114</v>
      </c>
      <c r="E167" s="6" t="s">
        <v>1113</v>
      </c>
      <c r="F167" s="6" t="s">
        <v>6</v>
      </c>
      <c r="G167" s="6">
        <v>13</v>
      </c>
      <c r="H167" s="6">
        <v>7</v>
      </c>
      <c r="I167" s="6">
        <v>20</v>
      </c>
      <c r="J167" s="6">
        <v>40.299999999999997</v>
      </c>
      <c r="K167" s="6">
        <v>2</v>
      </c>
      <c r="L167" s="6" t="s">
        <v>1112</v>
      </c>
      <c r="M167" s="8" t="s">
        <v>1111</v>
      </c>
      <c r="N167" s="6" t="s">
        <v>1110</v>
      </c>
      <c r="O167" s="6" t="s">
        <v>1109</v>
      </c>
      <c r="P167" s="6" t="s">
        <v>1108</v>
      </c>
      <c r="Q167" s="5" t="s">
        <v>1107</v>
      </c>
    </row>
    <row r="168" spans="1:17" ht="15.5" x14ac:dyDescent="0.35">
      <c r="A168" s="7" t="s">
        <v>10</v>
      </c>
      <c r="B168" s="6" t="s">
        <v>1093</v>
      </c>
      <c r="C168" s="6" t="s">
        <v>1092</v>
      </c>
      <c r="D168" s="6" t="s">
        <v>1106</v>
      </c>
      <c r="E168" s="6" t="s">
        <v>1099</v>
      </c>
      <c r="F168" s="6" t="s">
        <v>6</v>
      </c>
      <c r="G168" s="6">
        <v>12</v>
      </c>
      <c r="H168" s="6">
        <v>5</v>
      </c>
      <c r="I168" s="6">
        <v>17</v>
      </c>
      <c r="J168" s="6">
        <v>29.19</v>
      </c>
      <c r="K168" s="6">
        <v>1.7</v>
      </c>
      <c r="L168" s="6" t="s">
        <v>1105</v>
      </c>
      <c r="M168" s="8" t="s">
        <v>557</v>
      </c>
      <c r="N168" s="6" t="s">
        <v>1104</v>
      </c>
      <c r="O168" s="6" t="s">
        <v>1103</v>
      </c>
      <c r="P168" s="6" t="s">
        <v>1102</v>
      </c>
      <c r="Q168" s="5" t="s">
        <v>1101</v>
      </c>
    </row>
    <row r="169" spans="1:17" ht="15.5" x14ac:dyDescent="0.35">
      <c r="A169" s="7" t="s">
        <v>10</v>
      </c>
      <c r="B169" s="6" t="s">
        <v>1093</v>
      </c>
      <c r="C169" s="6" t="s">
        <v>1092</v>
      </c>
      <c r="D169" s="6" t="s">
        <v>1100</v>
      </c>
      <c r="E169" s="6" t="s">
        <v>1099</v>
      </c>
      <c r="F169" s="6" t="s">
        <v>6</v>
      </c>
      <c r="G169" s="6">
        <v>11</v>
      </c>
      <c r="H169" s="6">
        <v>8</v>
      </c>
      <c r="I169" s="6">
        <v>19</v>
      </c>
      <c r="J169" s="6">
        <v>44.21</v>
      </c>
      <c r="K169" s="6">
        <v>2.2999999999999998</v>
      </c>
      <c r="L169" s="6" t="s">
        <v>1098</v>
      </c>
      <c r="M169" s="8" t="s">
        <v>557</v>
      </c>
      <c r="N169" s="6" t="s">
        <v>1097</v>
      </c>
      <c r="O169" s="6" t="s">
        <v>1096</v>
      </c>
      <c r="P169" s="6" t="s">
        <v>1095</v>
      </c>
      <c r="Q169" s="5" t="s">
        <v>1094</v>
      </c>
    </row>
    <row r="170" spans="1:17" ht="15.5" x14ac:dyDescent="0.35">
      <c r="A170" s="7" t="s">
        <v>10</v>
      </c>
      <c r="B170" s="6" t="s">
        <v>1093</v>
      </c>
      <c r="C170" s="6" t="s">
        <v>1092</v>
      </c>
      <c r="D170" s="6" t="s">
        <v>1091</v>
      </c>
      <c r="E170" s="6" t="s">
        <v>1090</v>
      </c>
      <c r="F170" s="6" t="s">
        <v>6</v>
      </c>
      <c r="G170" s="6">
        <v>23</v>
      </c>
      <c r="H170" s="6">
        <v>7</v>
      </c>
      <c r="I170" s="6">
        <v>30</v>
      </c>
      <c r="J170" s="6">
        <v>39.4</v>
      </c>
      <c r="K170" s="6">
        <v>1.3</v>
      </c>
      <c r="L170" s="6" t="s">
        <v>1089</v>
      </c>
      <c r="M170" s="8" t="s">
        <v>1058</v>
      </c>
      <c r="N170" s="6" t="s">
        <v>1088</v>
      </c>
      <c r="O170" s="6" t="s">
        <v>1087</v>
      </c>
      <c r="P170" s="6" t="s">
        <v>1086</v>
      </c>
      <c r="Q170" s="5" t="s">
        <v>981</v>
      </c>
    </row>
    <row r="171" spans="1:17" ht="15.5" x14ac:dyDescent="0.35">
      <c r="A171" s="7" t="s">
        <v>10</v>
      </c>
      <c r="B171" s="6" t="s">
        <v>1042</v>
      </c>
      <c r="C171" s="6" t="s">
        <v>1040</v>
      </c>
      <c r="D171" s="6" t="s">
        <v>1085</v>
      </c>
      <c r="E171" s="6" t="s">
        <v>1081</v>
      </c>
      <c r="F171" s="6" t="s">
        <v>6</v>
      </c>
      <c r="G171" s="6">
        <v>26</v>
      </c>
      <c r="H171" s="6">
        <v>10</v>
      </c>
      <c r="I171" s="6">
        <v>36</v>
      </c>
      <c r="J171" s="6">
        <v>0.8</v>
      </c>
      <c r="K171" s="6">
        <v>0</v>
      </c>
      <c r="L171" s="6" t="s">
        <v>828</v>
      </c>
      <c r="M171" s="8" t="s">
        <v>1084</v>
      </c>
      <c r="N171" s="6" t="s">
        <v>1083</v>
      </c>
      <c r="O171" s="6" t="s">
        <v>395</v>
      </c>
      <c r="P171" s="6" t="s">
        <v>394</v>
      </c>
      <c r="Q171" s="5" t="s">
        <v>393</v>
      </c>
    </row>
    <row r="172" spans="1:17" ht="15.5" x14ac:dyDescent="0.35">
      <c r="A172" s="7" t="s">
        <v>10</v>
      </c>
      <c r="B172" s="6" t="s">
        <v>1042</v>
      </c>
      <c r="C172" s="6" t="s">
        <v>1040</v>
      </c>
      <c r="D172" s="6" t="s">
        <v>1082</v>
      </c>
      <c r="E172" s="6" t="s">
        <v>1081</v>
      </c>
      <c r="F172" s="6" t="s">
        <v>6</v>
      </c>
      <c r="G172" s="6">
        <v>30</v>
      </c>
      <c r="H172" s="6">
        <v>6</v>
      </c>
      <c r="I172" s="6">
        <v>36</v>
      </c>
      <c r="J172" s="6">
        <v>54.12</v>
      </c>
      <c r="K172" s="6">
        <v>1.5</v>
      </c>
      <c r="L172" s="6" t="s">
        <v>1080</v>
      </c>
      <c r="M172" s="8" t="s">
        <v>663</v>
      </c>
      <c r="N172" s="6" t="s">
        <v>1079</v>
      </c>
      <c r="O172" s="6" t="s">
        <v>1078</v>
      </c>
      <c r="P172" s="6" t="s">
        <v>1077</v>
      </c>
      <c r="Q172" s="5" t="s">
        <v>1076</v>
      </c>
    </row>
    <row r="173" spans="1:17" ht="15.5" x14ac:dyDescent="0.35">
      <c r="A173" s="7" t="s">
        <v>10</v>
      </c>
      <c r="B173" s="6" t="s">
        <v>1042</v>
      </c>
      <c r="C173" s="6" t="s">
        <v>1040</v>
      </c>
      <c r="D173" s="6" t="s">
        <v>1075</v>
      </c>
      <c r="E173" s="6" t="s">
        <v>1074</v>
      </c>
      <c r="F173" s="6" t="s">
        <v>6</v>
      </c>
      <c r="G173" s="6">
        <v>30</v>
      </c>
      <c r="H173" s="6">
        <v>25</v>
      </c>
      <c r="I173" s="6">
        <v>55</v>
      </c>
      <c r="J173" s="6">
        <v>44</v>
      </c>
      <c r="K173" s="6">
        <v>0.8</v>
      </c>
      <c r="L173" s="6" t="s">
        <v>1073</v>
      </c>
      <c r="M173" s="8" t="s">
        <v>370</v>
      </c>
      <c r="N173" s="6" t="s">
        <v>1072</v>
      </c>
      <c r="O173" s="6" t="s">
        <v>1070</v>
      </c>
      <c r="P173" s="6" t="s">
        <v>1071</v>
      </c>
      <c r="Q173" s="5" t="s">
        <v>1070</v>
      </c>
    </row>
    <row r="174" spans="1:17" ht="15.5" x14ac:dyDescent="0.35">
      <c r="A174" s="7" t="s">
        <v>10</v>
      </c>
      <c r="B174" s="6" t="s">
        <v>1042</v>
      </c>
      <c r="C174" s="6" t="s">
        <v>1040</v>
      </c>
      <c r="D174" s="6" t="s">
        <v>1069</v>
      </c>
      <c r="E174" s="6" t="s">
        <v>1068</v>
      </c>
      <c r="F174" s="6" t="s">
        <v>6</v>
      </c>
      <c r="G174" s="6">
        <v>34</v>
      </c>
      <c r="H174" s="6">
        <v>10</v>
      </c>
      <c r="I174" s="6">
        <v>44</v>
      </c>
      <c r="J174" s="6">
        <v>50.6</v>
      </c>
      <c r="K174" s="6">
        <v>1.1499999999999999</v>
      </c>
      <c r="L174" s="6" t="s">
        <v>1067</v>
      </c>
      <c r="M174" s="8" t="s">
        <v>1066</v>
      </c>
      <c r="N174" s="6" t="s">
        <v>1065</v>
      </c>
      <c r="O174" s="6" t="s">
        <v>1064</v>
      </c>
      <c r="P174" s="6" t="s">
        <v>1063</v>
      </c>
      <c r="Q174" s="5" t="s">
        <v>1062</v>
      </c>
    </row>
    <row r="175" spans="1:17" ht="15.5" x14ac:dyDescent="0.35">
      <c r="A175" s="7" t="s">
        <v>10</v>
      </c>
      <c r="B175" s="6" t="s">
        <v>1042</v>
      </c>
      <c r="C175" s="6" t="s">
        <v>1040</v>
      </c>
      <c r="D175" s="6" t="s">
        <v>1061</v>
      </c>
      <c r="E175" s="6" t="s">
        <v>1060</v>
      </c>
      <c r="F175" s="6" t="s">
        <v>6</v>
      </c>
      <c r="G175" s="6">
        <v>23</v>
      </c>
      <c r="H175" s="6">
        <v>13</v>
      </c>
      <c r="I175" s="6">
        <v>36</v>
      </c>
      <c r="J175" s="6">
        <v>87</v>
      </c>
      <c r="K175" s="6">
        <v>2</v>
      </c>
      <c r="L175" s="6" t="s">
        <v>1059</v>
      </c>
      <c r="M175" s="8" t="s">
        <v>1058</v>
      </c>
      <c r="N175" s="6" t="s">
        <v>1057</v>
      </c>
      <c r="O175" s="6" t="s">
        <v>240</v>
      </c>
      <c r="P175" s="6" t="s">
        <v>1056</v>
      </c>
      <c r="Q175" s="5" t="s">
        <v>1055</v>
      </c>
    </row>
    <row r="176" spans="1:17" ht="15.5" x14ac:dyDescent="0.35">
      <c r="A176" s="7" t="s">
        <v>10</v>
      </c>
      <c r="B176" s="6" t="s">
        <v>1042</v>
      </c>
      <c r="C176" s="6" t="s">
        <v>1040</v>
      </c>
      <c r="D176" s="6" t="s">
        <v>1054</v>
      </c>
      <c r="E176" s="6" t="s">
        <v>1040</v>
      </c>
      <c r="F176" s="6" t="s">
        <v>6</v>
      </c>
      <c r="G176" s="6">
        <v>13</v>
      </c>
      <c r="H176" s="6">
        <v>10</v>
      </c>
      <c r="I176" s="6">
        <v>23</v>
      </c>
      <c r="J176" s="6">
        <v>30</v>
      </c>
      <c r="K176" s="6">
        <v>1</v>
      </c>
      <c r="L176" s="6" t="s">
        <v>1053</v>
      </c>
      <c r="M176" s="8" t="s">
        <v>1052</v>
      </c>
      <c r="N176" s="6" t="s">
        <v>1051</v>
      </c>
      <c r="O176" s="6" t="s">
        <v>1050</v>
      </c>
      <c r="P176" s="6" t="s">
        <v>1049</v>
      </c>
      <c r="Q176" s="5" t="s">
        <v>951</v>
      </c>
    </row>
    <row r="177" spans="1:17" ht="15.5" x14ac:dyDescent="0.35">
      <c r="A177" s="7" t="s">
        <v>10</v>
      </c>
      <c r="B177" s="6" t="s">
        <v>1042</v>
      </c>
      <c r="C177" s="6" t="s">
        <v>1040</v>
      </c>
      <c r="D177" s="6" t="s">
        <v>1048</v>
      </c>
      <c r="E177" s="6" t="s">
        <v>1040</v>
      </c>
      <c r="F177" s="6" t="s">
        <v>6</v>
      </c>
      <c r="G177" s="6">
        <v>32</v>
      </c>
      <c r="H177" s="6">
        <v>15</v>
      </c>
      <c r="I177" s="6">
        <v>47</v>
      </c>
      <c r="J177" s="6">
        <v>100</v>
      </c>
      <c r="K177" s="6">
        <v>2</v>
      </c>
      <c r="L177" s="6" t="s">
        <v>1047</v>
      </c>
      <c r="M177" s="8" t="s">
        <v>1046</v>
      </c>
      <c r="N177" s="6" t="s">
        <v>1045</v>
      </c>
      <c r="O177" s="6" t="s">
        <v>933</v>
      </c>
      <c r="P177" s="6" t="s">
        <v>1044</v>
      </c>
      <c r="Q177" s="5" t="s">
        <v>1043</v>
      </c>
    </row>
    <row r="178" spans="1:17" ht="15.5" x14ac:dyDescent="0.35">
      <c r="A178" s="7" t="s">
        <v>10</v>
      </c>
      <c r="B178" s="6" t="s">
        <v>1042</v>
      </c>
      <c r="C178" s="6" t="s">
        <v>1040</v>
      </c>
      <c r="D178" s="6" t="s">
        <v>1041</v>
      </c>
      <c r="E178" s="6" t="s">
        <v>1040</v>
      </c>
      <c r="F178" s="6" t="s">
        <v>6</v>
      </c>
      <c r="G178" s="6">
        <v>35</v>
      </c>
      <c r="H178" s="6">
        <v>25</v>
      </c>
      <c r="I178" s="6">
        <v>60</v>
      </c>
      <c r="J178" s="6">
        <v>120</v>
      </c>
      <c r="K178" s="6">
        <v>2</v>
      </c>
      <c r="L178" s="6" t="s">
        <v>1039</v>
      </c>
      <c r="M178" s="8" t="s">
        <v>1038</v>
      </c>
      <c r="N178" s="6" t="s">
        <v>1037</v>
      </c>
      <c r="O178" s="6" t="s">
        <v>1036</v>
      </c>
      <c r="P178" s="6" t="s">
        <v>1035</v>
      </c>
      <c r="Q178" s="5" t="s">
        <v>1034</v>
      </c>
    </row>
    <row r="179" spans="1:17" ht="15.5" x14ac:dyDescent="0.35">
      <c r="A179" s="7" t="s">
        <v>10</v>
      </c>
      <c r="B179" s="6" t="s">
        <v>888</v>
      </c>
      <c r="C179" s="6" t="s">
        <v>887</v>
      </c>
      <c r="D179" s="6" t="s">
        <v>1033</v>
      </c>
      <c r="E179" s="6" t="s">
        <v>1032</v>
      </c>
      <c r="F179" s="6" t="s">
        <v>6</v>
      </c>
      <c r="G179" s="6">
        <v>27</v>
      </c>
      <c r="H179" s="6">
        <v>7</v>
      </c>
      <c r="I179" s="6">
        <v>34</v>
      </c>
      <c r="J179" s="6">
        <v>52.95</v>
      </c>
      <c r="K179" s="6">
        <v>1.55</v>
      </c>
      <c r="L179" s="6" t="s">
        <v>1031</v>
      </c>
      <c r="M179" s="8" t="s">
        <v>1030</v>
      </c>
      <c r="N179" s="6" t="s">
        <v>1029</v>
      </c>
      <c r="O179" s="6" t="s">
        <v>1027</v>
      </c>
      <c r="P179" s="6" t="s">
        <v>1028</v>
      </c>
      <c r="Q179" s="5" t="s">
        <v>1027</v>
      </c>
    </row>
    <row r="180" spans="1:17" ht="15.5" x14ac:dyDescent="0.35">
      <c r="A180" s="7" t="s">
        <v>10</v>
      </c>
      <c r="B180" s="6" t="s">
        <v>888</v>
      </c>
      <c r="C180" s="6" t="s">
        <v>887</v>
      </c>
      <c r="D180" s="6" t="s">
        <v>1026</v>
      </c>
      <c r="E180" s="6" t="s">
        <v>1025</v>
      </c>
      <c r="F180" s="6" t="s">
        <v>6</v>
      </c>
      <c r="G180" s="6">
        <v>20</v>
      </c>
      <c r="H180" s="6">
        <v>4</v>
      </c>
      <c r="I180" s="6">
        <v>24</v>
      </c>
      <c r="J180" s="6">
        <v>36.299999999999997</v>
      </c>
      <c r="K180" s="6">
        <v>1.51</v>
      </c>
      <c r="L180" s="6" t="s">
        <v>1024</v>
      </c>
      <c r="M180" s="8" t="s">
        <v>1023</v>
      </c>
      <c r="N180" s="6" t="s">
        <v>1022</v>
      </c>
      <c r="O180" s="6" t="s">
        <v>1020</v>
      </c>
      <c r="P180" s="6" t="s">
        <v>1021</v>
      </c>
      <c r="Q180" s="5" t="s">
        <v>1020</v>
      </c>
    </row>
    <row r="181" spans="1:17" ht="15.5" x14ac:dyDescent="0.35">
      <c r="A181" s="7" t="s">
        <v>10</v>
      </c>
      <c r="B181" s="6" t="s">
        <v>888</v>
      </c>
      <c r="C181" s="6" t="s">
        <v>887</v>
      </c>
      <c r="D181" s="6" t="s">
        <v>1019</v>
      </c>
      <c r="E181" s="6" t="s">
        <v>1018</v>
      </c>
      <c r="F181" s="6" t="s">
        <v>6</v>
      </c>
      <c r="G181" s="6">
        <v>26</v>
      </c>
      <c r="H181" s="6">
        <v>6</v>
      </c>
      <c r="I181" s="6">
        <v>32</v>
      </c>
      <c r="J181" s="6">
        <v>50.98</v>
      </c>
      <c r="K181" s="6">
        <v>1.59</v>
      </c>
      <c r="L181" s="6" t="s">
        <v>1017</v>
      </c>
      <c r="M181" s="8" t="s">
        <v>1011</v>
      </c>
      <c r="N181" s="6" t="s">
        <v>1016</v>
      </c>
      <c r="O181" s="6" t="s">
        <v>1014</v>
      </c>
      <c r="P181" s="6" t="s">
        <v>1015</v>
      </c>
      <c r="Q181" s="5" t="s">
        <v>1014</v>
      </c>
    </row>
    <row r="182" spans="1:17" ht="15.5" x14ac:dyDescent="0.35">
      <c r="A182" s="7" t="s">
        <v>10</v>
      </c>
      <c r="B182" s="6" t="s">
        <v>888</v>
      </c>
      <c r="C182" s="6" t="s">
        <v>887</v>
      </c>
      <c r="D182" s="6" t="s">
        <v>1013</v>
      </c>
      <c r="E182" s="6" t="s">
        <v>929</v>
      </c>
      <c r="F182" s="6" t="s">
        <v>6</v>
      </c>
      <c r="G182" s="6">
        <v>20</v>
      </c>
      <c r="H182" s="6">
        <v>7</v>
      </c>
      <c r="I182" s="6">
        <v>27</v>
      </c>
      <c r="J182" s="6">
        <v>54.09</v>
      </c>
      <c r="K182" s="6">
        <v>2</v>
      </c>
      <c r="L182" s="6" t="s">
        <v>1012</v>
      </c>
      <c r="M182" s="8" t="s">
        <v>1011</v>
      </c>
      <c r="N182" s="6" t="s">
        <v>1010</v>
      </c>
      <c r="O182" s="6" t="s">
        <v>1008</v>
      </c>
      <c r="P182" s="6" t="s">
        <v>1009</v>
      </c>
      <c r="Q182" s="5" t="s">
        <v>1008</v>
      </c>
    </row>
    <row r="183" spans="1:17" ht="15.5" x14ac:dyDescent="0.35">
      <c r="A183" s="7" t="s">
        <v>10</v>
      </c>
      <c r="B183" s="6" t="s">
        <v>888</v>
      </c>
      <c r="C183" s="6" t="s">
        <v>887</v>
      </c>
      <c r="D183" s="6" t="s">
        <v>1007</v>
      </c>
      <c r="E183" s="6" t="s">
        <v>929</v>
      </c>
      <c r="F183" s="6" t="s">
        <v>6</v>
      </c>
      <c r="G183" s="6">
        <v>12</v>
      </c>
      <c r="H183" s="6">
        <v>3</v>
      </c>
      <c r="I183" s="6">
        <v>15</v>
      </c>
      <c r="J183" s="6">
        <v>25.66</v>
      </c>
      <c r="K183" s="6">
        <v>1.7</v>
      </c>
      <c r="L183" s="6" t="s">
        <v>1006</v>
      </c>
      <c r="M183" s="9">
        <v>44288</v>
      </c>
      <c r="N183" s="6" t="s">
        <v>1005</v>
      </c>
      <c r="O183" s="6" t="s">
        <v>1003</v>
      </c>
      <c r="P183" s="6" t="s">
        <v>1004</v>
      </c>
      <c r="Q183" s="5" t="s">
        <v>1003</v>
      </c>
    </row>
    <row r="184" spans="1:17" ht="15.5" x14ac:dyDescent="0.35">
      <c r="A184" s="7" t="s">
        <v>10</v>
      </c>
      <c r="B184" s="6" t="s">
        <v>888</v>
      </c>
      <c r="C184" s="6" t="s">
        <v>887</v>
      </c>
      <c r="D184" s="6" t="s">
        <v>1002</v>
      </c>
      <c r="E184" s="6" t="s">
        <v>1001</v>
      </c>
      <c r="F184" s="6" t="s">
        <v>6</v>
      </c>
      <c r="G184" s="6">
        <v>33</v>
      </c>
      <c r="H184" s="6">
        <v>26</v>
      </c>
      <c r="I184" s="6">
        <v>59</v>
      </c>
      <c r="J184" s="6">
        <v>73.58</v>
      </c>
      <c r="K184" s="6">
        <v>1.24</v>
      </c>
      <c r="L184" s="6" t="s">
        <v>1000</v>
      </c>
      <c r="M184" s="8" t="s">
        <v>867</v>
      </c>
      <c r="N184" s="6" t="s">
        <v>999</v>
      </c>
      <c r="O184" s="6" t="s">
        <v>998</v>
      </c>
      <c r="P184" s="6" t="s">
        <v>997</v>
      </c>
      <c r="Q184" s="5" t="s">
        <v>996</v>
      </c>
    </row>
    <row r="185" spans="1:17" ht="15.5" x14ac:dyDescent="0.35">
      <c r="A185" s="7" t="s">
        <v>10</v>
      </c>
      <c r="B185" s="6" t="s">
        <v>888</v>
      </c>
      <c r="C185" s="6" t="s">
        <v>887</v>
      </c>
      <c r="D185" s="6" t="s">
        <v>995</v>
      </c>
      <c r="E185" s="6" t="s">
        <v>994</v>
      </c>
      <c r="F185" s="6" t="s">
        <v>6</v>
      </c>
      <c r="G185" s="6">
        <v>25</v>
      </c>
      <c r="H185" s="6">
        <v>5</v>
      </c>
      <c r="I185" s="6">
        <v>30</v>
      </c>
      <c r="J185" s="6">
        <v>37.31</v>
      </c>
      <c r="K185" s="6">
        <v>1.24</v>
      </c>
      <c r="L185" s="6" t="s">
        <v>954</v>
      </c>
      <c r="M185" s="8" t="s">
        <v>385</v>
      </c>
      <c r="N185" s="6" t="s">
        <v>993</v>
      </c>
      <c r="O185" s="6" t="s">
        <v>991</v>
      </c>
      <c r="P185" s="6" t="s">
        <v>992</v>
      </c>
      <c r="Q185" s="5" t="s">
        <v>991</v>
      </c>
    </row>
    <row r="186" spans="1:17" ht="15.5" x14ac:dyDescent="0.35">
      <c r="A186" s="7" t="s">
        <v>10</v>
      </c>
      <c r="B186" s="6" t="s">
        <v>888</v>
      </c>
      <c r="C186" s="6" t="s">
        <v>887</v>
      </c>
      <c r="D186" s="6" t="s">
        <v>990</v>
      </c>
      <c r="E186" s="6" t="s">
        <v>989</v>
      </c>
      <c r="F186" s="6" t="s">
        <v>6</v>
      </c>
      <c r="G186" s="6">
        <v>27</v>
      </c>
      <c r="H186" s="6">
        <v>8</v>
      </c>
      <c r="I186" s="6">
        <v>35</v>
      </c>
      <c r="J186" s="6">
        <v>140.96</v>
      </c>
      <c r="K186" s="6">
        <v>4.03</v>
      </c>
      <c r="L186" s="6" t="s">
        <v>949</v>
      </c>
      <c r="M186" s="8" t="s">
        <v>988</v>
      </c>
      <c r="N186" s="6" t="s">
        <v>987</v>
      </c>
      <c r="O186" s="6" t="s">
        <v>809</v>
      </c>
      <c r="P186" s="6" t="s">
        <v>986</v>
      </c>
      <c r="Q186" s="5" t="s">
        <v>985</v>
      </c>
    </row>
    <row r="187" spans="1:17" ht="15.5" x14ac:dyDescent="0.35">
      <c r="A187" s="7" t="s">
        <v>10</v>
      </c>
      <c r="B187" s="6" t="s">
        <v>888</v>
      </c>
      <c r="C187" s="6" t="s">
        <v>887</v>
      </c>
      <c r="D187" s="6" t="s">
        <v>984</v>
      </c>
      <c r="E187" s="6" t="s">
        <v>983</v>
      </c>
      <c r="F187" s="6" t="s">
        <v>6</v>
      </c>
      <c r="G187" s="6">
        <v>18</v>
      </c>
      <c r="H187" s="6">
        <v>8</v>
      </c>
      <c r="I187" s="6">
        <v>26</v>
      </c>
      <c r="J187" s="6">
        <v>80.349999999999994</v>
      </c>
      <c r="K187" s="6">
        <v>3.09</v>
      </c>
      <c r="L187" s="6" t="s">
        <v>942</v>
      </c>
      <c r="M187" s="8" t="s">
        <v>385</v>
      </c>
      <c r="N187" s="6" t="s">
        <v>982</v>
      </c>
      <c r="O187" s="6" t="s">
        <v>981</v>
      </c>
      <c r="P187" s="6" t="s">
        <v>30</v>
      </c>
      <c r="Q187" s="5" t="s">
        <v>980</v>
      </c>
    </row>
    <row r="188" spans="1:17" ht="15.5" x14ac:dyDescent="0.35">
      <c r="A188" s="7" t="s">
        <v>10</v>
      </c>
      <c r="B188" s="6" t="s">
        <v>888</v>
      </c>
      <c r="C188" s="6" t="s">
        <v>887</v>
      </c>
      <c r="D188" s="6" t="s">
        <v>979</v>
      </c>
      <c r="E188" s="6" t="s">
        <v>978</v>
      </c>
      <c r="F188" s="6" t="s">
        <v>6</v>
      </c>
      <c r="G188" s="6">
        <v>25</v>
      </c>
      <c r="H188" s="6">
        <v>15</v>
      </c>
      <c r="I188" s="6">
        <v>40</v>
      </c>
      <c r="J188" s="6">
        <v>128.9</v>
      </c>
      <c r="K188" s="6">
        <v>3.22</v>
      </c>
      <c r="L188" s="6" t="s">
        <v>935</v>
      </c>
      <c r="M188" s="8" t="s">
        <v>977</v>
      </c>
      <c r="N188" s="6" t="s">
        <v>976</v>
      </c>
      <c r="O188" s="6" t="s">
        <v>975</v>
      </c>
      <c r="P188" s="6" t="s">
        <v>974</v>
      </c>
      <c r="Q188" s="5" t="s">
        <v>973</v>
      </c>
    </row>
    <row r="189" spans="1:17" ht="15.5" x14ac:dyDescent="0.35">
      <c r="A189" s="7" t="s">
        <v>10</v>
      </c>
      <c r="B189" s="6" t="s">
        <v>888</v>
      </c>
      <c r="C189" s="6" t="s">
        <v>887</v>
      </c>
      <c r="D189" s="6" t="s">
        <v>972</v>
      </c>
      <c r="E189" s="6" t="s">
        <v>971</v>
      </c>
      <c r="F189" s="6" t="s">
        <v>6</v>
      </c>
      <c r="G189" s="6">
        <v>28</v>
      </c>
      <c r="H189" s="6">
        <v>16</v>
      </c>
      <c r="I189" s="6">
        <v>44</v>
      </c>
      <c r="J189" s="6">
        <v>87.34</v>
      </c>
      <c r="K189" s="6">
        <v>2</v>
      </c>
      <c r="L189" s="6" t="s">
        <v>928</v>
      </c>
      <c r="M189" s="8" t="s">
        <v>970</v>
      </c>
      <c r="N189" s="6" t="s">
        <v>969</v>
      </c>
      <c r="O189" s="6" t="s">
        <v>967</v>
      </c>
      <c r="P189" s="6" t="s">
        <v>968</v>
      </c>
      <c r="Q189" s="5" t="s">
        <v>967</v>
      </c>
    </row>
    <row r="190" spans="1:17" ht="15.5" x14ac:dyDescent="0.35">
      <c r="A190" s="7" t="s">
        <v>10</v>
      </c>
      <c r="B190" s="6" t="s">
        <v>888</v>
      </c>
      <c r="C190" s="6" t="s">
        <v>887</v>
      </c>
      <c r="D190" s="6" t="s">
        <v>966</v>
      </c>
      <c r="E190" s="6" t="s">
        <v>965</v>
      </c>
      <c r="F190" s="6" t="s">
        <v>6</v>
      </c>
      <c r="G190" s="6">
        <v>16</v>
      </c>
      <c r="H190" s="6">
        <v>8</v>
      </c>
      <c r="I190" s="6">
        <v>24</v>
      </c>
      <c r="J190" s="6">
        <v>46.75</v>
      </c>
      <c r="K190" s="6">
        <v>1.95</v>
      </c>
      <c r="L190" s="6" t="s">
        <v>920</v>
      </c>
      <c r="M190" s="9">
        <v>44414</v>
      </c>
      <c r="N190" s="6" t="s">
        <v>910</v>
      </c>
      <c r="O190" s="6" t="s">
        <v>964</v>
      </c>
      <c r="P190" s="6" t="s">
        <v>963</v>
      </c>
      <c r="Q190" s="5" t="s">
        <v>962</v>
      </c>
    </row>
    <row r="191" spans="1:17" ht="15.5" x14ac:dyDescent="0.35">
      <c r="A191" s="7" t="s">
        <v>10</v>
      </c>
      <c r="B191" s="6" t="s">
        <v>888</v>
      </c>
      <c r="C191" s="6" t="s">
        <v>887</v>
      </c>
      <c r="D191" s="6" t="s">
        <v>961</v>
      </c>
      <c r="E191" s="6" t="s">
        <v>960</v>
      </c>
      <c r="F191" s="6" t="s">
        <v>6</v>
      </c>
      <c r="G191" s="6">
        <v>12</v>
      </c>
      <c r="H191" s="6">
        <v>20</v>
      </c>
      <c r="I191" s="6">
        <v>32</v>
      </c>
      <c r="J191" s="6">
        <v>120.16</v>
      </c>
      <c r="K191" s="6">
        <v>3.76</v>
      </c>
      <c r="L191" s="6" t="s">
        <v>913</v>
      </c>
      <c r="M191" s="8" t="s">
        <v>959</v>
      </c>
      <c r="N191" s="6" t="s">
        <v>958</v>
      </c>
      <c r="O191" s="6" t="s">
        <v>507</v>
      </c>
      <c r="P191" s="6" t="s">
        <v>258</v>
      </c>
      <c r="Q191" s="5" t="s">
        <v>957</v>
      </c>
    </row>
    <row r="192" spans="1:17" ht="15.5" x14ac:dyDescent="0.35">
      <c r="A192" s="7" t="s">
        <v>10</v>
      </c>
      <c r="B192" s="6" t="s">
        <v>888</v>
      </c>
      <c r="C192" s="6" t="s">
        <v>887</v>
      </c>
      <c r="D192" s="6" t="s">
        <v>956</v>
      </c>
      <c r="E192" s="6" t="s">
        <v>955</v>
      </c>
      <c r="F192" s="6" t="s">
        <v>6</v>
      </c>
      <c r="G192" s="6">
        <v>26</v>
      </c>
      <c r="H192" s="6">
        <v>6</v>
      </c>
      <c r="I192" s="6">
        <v>32</v>
      </c>
      <c r="J192" s="6">
        <v>35.71</v>
      </c>
      <c r="K192" s="6">
        <v>1.1100000000000001</v>
      </c>
      <c r="L192" s="6" t="s">
        <v>954</v>
      </c>
      <c r="M192" s="8" t="s">
        <v>163</v>
      </c>
      <c r="N192" s="6" t="s">
        <v>953</v>
      </c>
      <c r="O192" s="6" t="s">
        <v>952</v>
      </c>
      <c r="P192" s="6" t="s">
        <v>185</v>
      </c>
      <c r="Q192" s="5" t="s">
        <v>951</v>
      </c>
    </row>
    <row r="193" spans="1:17" ht="15.5" x14ac:dyDescent="0.35">
      <c r="A193" s="7" t="s">
        <v>10</v>
      </c>
      <c r="B193" s="6" t="s">
        <v>888</v>
      </c>
      <c r="C193" s="6" t="s">
        <v>887</v>
      </c>
      <c r="D193" s="6" t="s">
        <v>950</v>
      </c>
      <c r="E193" s="6" t="s">
        <v>543</v>
      </c>
      <c r="F193" s="6" t="s">
        <v>6</v>
      </c>
      <c r="G193" s="6">
        <v>46</v>
      </c>
      <c r="H193" s="6">
        <v>18</v>
      </c>
      <c r="I193" s="6">
        <v>64</v>
      </c>
      <c r="J193" s="6">
        <v>45.26</v>
      </c>
      <c r="K193" s="6">
        <v>0.71</v>
      </c>
      <c r="L193" s="6" t="s">
        <v>949</v>
      </c>
      <c r="M193" s="8" t="s">
        <v>948</v>
      </c>
      <c r="N193" s="6" t="s">
        <v>947</v>
      </c>
      <c r="O193" s="6" t="s">
        <v>697</v>
      </c>
      <c r="P193" s="6" t="s">
        <v>946</v>
      </c>
      <c r="Q193" s="5" t="s">
        <v>945</v>
      </c>
    </row>
    <row r="194" spans="1:17" ht="15.5" x14ac:dyDescent="0.35">
      <c r="A194" s="7" t="s">
        <v>10</v>
      </c>
      <c r="B194" s="6" t="s">
        <v>888</v>
      </c>
      <c r="C194" s="6" t="s">
        <v>887</v>
      </c>
      <c r="D194" s="6" t="s">
        <v>944</v>
      </c>
      <c r="E194" s="6" t="s">
        <v>943</v>
      </c>
      <c r="F194" s="6" t="s">
        <v>6</v>
      </c>
      <c r="G194" s="6">
        <v>51</v>
      </c>
      <c r="H194" s="6">
        <v>23</v>
      </c>
      <c r="I194" s="6">
        <v>74</v>
      </c>
      <c r="J194" s="6">
        <v>49.92</v>
      </c>
      <c r="K194" s="6">
        <v>0.67</v>
      </c>
      <c r="L194" s="6" t="s">
        <v>942</v>
      </c>
      <c r="M194" s="9">
        <v>43954</v>
      </c>
      <c r="N194" s="6" t="s">
        <v>941</v>
      </c>
      <c r="O194" s="6" t="s">
        <v>940</v>
      </c>
      <c r="P194" s="6" t="s">
        <v>939</v>
      </c>
      <c r="Q194" s="5" t="s">
        <v>938</v>
      </c>
    </row>
    <row r="195" spans="1:17" ht="15.5" x14ac:dyDescent="0.35">
      <c r="A195" s="7" t="s">
        <v>10</v>
      </c>
      <c r="B195" s="6" t="s">
        <v>888</v>
      </c>
      <c r="C195" s="6" t="s">
        <v>887</v>
      </c>
      <c r="D195" s="6" t="s">
        <v>937</v>
      </c>
      <c r="E195" s="6" t="s">
        <v>936</v>
      </c>
      <c r="F195" s="6" t="s">
        <v>6</v>
      </c>
      <c r="G195" s="6">
        <v>112</v>
      </c>
      <c r="H195" s="6">
        <v>31</v>
      </c>
      <c r="I195" s="6">
        <v>143</v>
      </c>
      <c r="J195" s="6">
        <v>66.7</v>
      </c>
      <c r="K195" s="6">
        <v>0.47</v>
      </c>
      <c r="L195" s="6" t="s">
        <v>935</v>
      </c>
      <c r="M195" s="8" t="s">
        <v>919</v>
      </c>
      <c r="N195" s="6" t="s">
        <v>934</v>
      </c>
      <c r="O195" s="6" t="s">
        <v>933</v>
      </c>
      <c r="P195" s="6" t="s">
        <v>932</v>
      </c>
      <c r="Q195" s="5" t="s">
        <v>931</v>
      </c>
    </row>
    <row r="196" spans="1:17" ht="15.5" x14ac:dyDescent="0.35">
      <c r="A196" s="7" t="s">
        <v>10</v>
      </c>
      <c r="B196" s="6" t="s">
        <v>888</v>
      </c>
      <c r="C196" s="6" t="s">
        <v>887</v>
      </c>
      <c r="D196" s="6" t="s">
        <v>930</v>
      </c>
      <c r="E196" s="6" t="s">
        <v>929</v>
      </c>
      <c r="F196" s="6" t="s">
        <v>6</v>
      </c>
      <c r="G196" s="6">
        <v>35</v>
      </c>
      <c r="H196" s="6">
        <v>10</v>
      </c>
      <c r="I196" s="6">
        <v>45</v>
      </c>
      <c r="J196" s="6">
        <v>90.41</v>
      </c>
      <c r="K196" s="6">
        <v>2.0099999999999998</v>
      </c>
      <c r="L196" s="6" t="s">
        <v>928</v>
      </c>
      <c r="M196" s="8" t="s">
        <v>927</v>
      </c>
      <c r="N196" s="6" t="s">
        <v>926</v>
      </c>
      <c r="O196" s="6" t="s">
        <v>925</v>
      </c>
      <c r="P196" s="6" t="s">
        <v>924</v>
      </c>
      <c r="Q196" s="5" t="s">
        <v>923</v>
      </c>
    </row>
    <row r="197" spans="1:17" ht="15.5" x14ac:dyDescent="0.35">
      <c r="A197" s="7" t="s">
        <v>10</v>
      </c>
      <c r="B197" s="6" t="s">
        <v>888</v>
      </c>
      <c r="C197" s="6" t="s">
        <v>887</v>
      </c>
      <c r="D197" s="6" t="s">
        <v>922</v>
      </c>
      <c r="E197" s="6" t="s">
        <v>921</v>
      </c>
      <c r="F197" s="6" t="s">
        <v>6</v>
      </c>
      <c r="G197" s="6">
        <v>24</v>
      </c>
      <c r="H197" s="6">
        <v>7</v>
      </c>
      <c r="I197" s="6">
        <v>31</v>
      </c>
      <c r="J197" s="6">
        <v>58.41</v>
      </c>
      <c r="K197" s="6">
        <v>1.88</v>
      </c>
      <c r="L197" s="6" t="s">
        <v>920</v>
      </c>
      <c r="M197" s="8" t="s">
        <v>919</v>
      </c>
      <c r="N197" s="6" t="s">
        <v>918</v>
      </c>
      <c r="O197" s="6" t="s">
        <v>917</v>
      </c>
      <c r="P197" s="6" t="s">
        <v>916</v>
      </c>
      <c r="Q197" s="5" t="s">
        <v>915</v>
      </c>
    </row>
    <row r="198" spans="1:17" ht="15.5" x14ac:dyDescent="0.35">
      <c r="A198" s="7" t="s">
        <v>10</v>
      </c>
      <c r="B198" s="6" t="s">
        <v>888</v>
      </c>
      <c r="C198" s="6" t="s">
        <v>887</v>
      </c>
      <c r="D198" s="6" t="s">
        <v>914</v>
      </c>
      <c r="E198" s="6" t="s">
        <v>894</v>
      </c>
      <c r="F198" s="6" t="s">
        <v>6</v>
      </c>
      <c r="G198" s="6">
        <v>20</v>
      </c>
      <c r="H198" s="6">
        <v>6</v>
      </c>
      <c r="I198" s="6">
        <v>26</v>
      </c>
      <c r="J198" s="6">
        <v>49.23</v>
      </c>
      <c r="K198" s="6">
        <v>1.89</v>
      </c>
      <c r="L198" s="6" t="s">
        <v>913</v>
      </c>
      <c r="M198" s="8" t="s">
        <v>912</v>
      </c>
      <c r="N198" s="6" t="s">
        <v>911</v>
      </c>
      <c r="O198" s="6" t="s">
        <v>877</v>
      </c>
      <c r="P198" s="6" t="s">
        <v>910</v>
      </c>
      <c r="Q198" s="5" t="s">
        <v>909</v>
      </c>
    </row>
    <row r="199" spans="1:17" ht="15.5" x14ac:dyDescent="0.35">
      <c r="A199" s="7" t="s">
        <v>10</v>
      </c>
      <c r="B199" s="6" t="s">
        <v>888</v>
      </c>
      <c r="C199" s="6" t="s">
        <v>887</v>
      </c>
      <c r="D199" s="6" t="s">
        <v>908</v>
      </c>
      <c r="E199" s="6" t="s">
        <v>907</v>
      </c>
      <c r="F199" s="6" t="s">
        <v>6</v>
      </c>
      <c r="G199" s="6">
        <v>18</v>
      </c>
      <c r="H199" s="6">
        <v>4</v>
      </c>
      <c r="I199" s="6">
        <v>22</v>
      </c>
      <c r="J199" s="6">
        <v>70.8</v>
      </c>
      <c r="K199" s="6">
        <v>3.22</v>
      </c>
      <c r="L199" s="6" t="s">
        <v>906</v>
      </c>
      <c r="M199" s="9">
        <v>44168</v>
      </c>
      <c r="N199" s="6" t="s">
        <v>905</v>
      </c>
      <c r="O199" s="6" t="s">
        <v>904</v>
      </c>
      <c r="P199" s="6" t="s">
        <v>903</v>
      </c>
      <c r="Q199" s="5" t="s">
        <v>902</v>
      </c>
    </row>
    <row r="200" spans="1:17" ht="15.5" x14ac:dyDescent="0.35">
      <c r="A200" s="7" t="s">
        <v>10</v>
      </c>
      <c r="B200" s="6" t="s">
        <v>888</v>
      </c>
      <c r="C200" s="6" t="s">
        <v>887</v>
      </c>
      <c r="D200" s="6" t="s">
        <v>901</v>
      </c>
      <c r="E200" s="6" t="s">
        <v>900</v>
      </c>
      <c r="F200" s="6" t="s">
        <v>6</v>
      </c>
      <c r="G200" s="6">
        <v>12</v>
      </c>
      <c r="H200" s="6">
        <v>4</v>
      </c>
      <c r="I200" s="6">
        <v>16</v>
      </c>
      <c r="J200" s="6">
        <v>63.17</v>
      </c>
      <c r="K200" s="6">
        <v>3.94</v>
      </c>
      <c r="L200" s="6" t="s">
        <v>899</v>
      </c>
      <c r="M200" s="9">
        <v>43748</v>
      </c>
      <c r="N200" s="6" t="s">
        <v>898</v>
      </c>
      <c r="O200" s="6" t="s">
        <v>897</v>
      </c>
      <c r="P200" s="6" t="s">
        <v>68</v>
      </c>
      <c r="Q200" s="5" t="s">
        <v>896</v>
      </c>
    </row>
    <row r="201" spans="1:17" ht="15.5" x14ac:dyDescent="0.35">
      <c r="A201" s="7" t="s">
        <v>10</v>
      </c>
      <c r="B201" s="6" t="s">
        <v>888</v>
      </c>
      <c r="C201" s="6" t="s">
        <v>887</v>
      </c>
      <c r="D201" s="6" t="s">
        <v>895</v>
      </c>
      <c r="E201" s="6" t="s">
        <v>894</v>
      </c>
      <c r="F201" s="6" t="s">
        <v>6</v>
      </c>
      <c r="G201" s="6">
        <v>26</v>
      </c>
      <c r="H201" s="6">
        <v>6</v>
      </c>
      <c r="I201" s="6">
        <v>32</v>
      </c>
      <c r="J201" s="6">
        <v>31.15</v>
      </c>
      <c r="K201" s="6">
        <v>0.97</v>
      </c>
      <c r="L201" s="6" t="s">
        <v>893</v>
      </c>
      <c r="M201" s="8" t="s">
        <v>892</v>
      </c>
      <c r="N201" s="6" t="s">
        <v>891</v>
      </c>
      <c r="O201" s="6" t="s">
        <v>167</v>
      </c>
      <c r="P201" s="6" t="s">
        <v>890</v>
      </c>
      <c r="Q201" s="5" t="s">
        <v>889</v>
      </c>
    </row>
    <row r="202" spans="1:17" ht="15.5" x14ac:dyDescent="0.35">
      <c r="A202" s="7" t="s">
        <v>10</v>
      </c>
      <c r="B202" s="6" t="s">
        <v>888</v>
      </c>
      <c r="C202" s="6" t="s">
        <v>887</v>
      </c>
      <c r="D202" s="6" t="s">
        <v>886</v>
      </c>
      <c r="E202" s="6" t="s">
        <v>885</v>
      </c>
      <c r="F202" s="6" t="s">
        <v>6</v>
      </c>
      <c r="G202" s="6">
        <v>50</v>
      </c>
      <c r="H202" s="6">
        <v>14</v>
      </c>
      <c r="I202" s="6">
        <v>64</v>
      </c>
      <c r="J202" s="6">
        <v>42.45</v>
      </c>
      <c r="K202" s="6">
        <v>0.66</v>
      </c>
      <c r="L202" s="6" t="s">
        <v>884</v>
      </c>
      <c r="M202" s="8" t="s">
        <v>883</v>
      </c>
      <c r="N202" s="6" t="s">
        <v>160</v>
      </c>
      <c r="O202" s="6" t="s">
        <v>882</v>
      </c>
      <c r="P202" s="6" t="s">
        <v>881</v>
      </c>
      <c r="Q202" s="5" t="s">
        <v>169</v>
      </c>
    </row>
    <row r="203" spans="1:17" ht="15.5" x14ac:dyDescent="0.35">
      <c r="A203" s="7" t="s">
        <v>10</v>
      </c>
      <c r="B203" s="6" t="s">
        <v>9</v>
      </c>
      <c r="C203" s="6" t="s">
        <v>7</v>
      </c>
      <c r="D203" s="6" t="s">
        <v>880</v>
      </c>
      <c r="E203" s="6" t="s">
        <v>56</v>
      </c>
      <c r="F203" s="6" t="s">
        <v>6</v>
      </c>
      <c r="G203" s="6">
        <v>22</v>
      </c>
      <c r="H203" s="6">
        <v>6</v>
      </c>
      <c r="I203" s="6">
        <v>28</v>
      </c>
      <c r="J203" s="6">
        <v>76.2</v>
      </c>
      <c r="K203" s="6">
        <v>2.72</v>
      </c>
      <c r="L203" s="6" t="s">
        <v>879</v>
      </c>
      <c r="M203" s="8" t="s">
        <v>867</v>
      </c>
      <c r="N203" s="6" t="s">
        <v>878</v>
      </c>
      <c r="O203" s="6" t="s">
        <v>877</v>
      </c>
      <c r="P203" s="6" t="s">
        <v>876</v>
      </c>
      <c r="Q203" s="5" t="s">
        <v>875</v>
      </c>
    </row>
    <row r="204" spans="1:17" ht="15.5" x14ac:dyDescent="0.35">
      <c r="A204" s="7" t="s">
        <v>10</v>
      </c>
      <c r="B204" s="6" t="s">
        <v>9</v>
      </c>
      <c r="C204" s="6" t="s">
        <v>7</v>
      </c>
      <c r="D204" s="6" t="s">
        <v>874</v>
      </c>
      <c r="E204" s="6" t="s">
        <v>71</v>
      </c>
      <c r="F204" s="6" t="s">
        <v>6</v>
      </c>
      <c r="G204" s="6">
        <v>0</v>
      </c>
      <c r="H204" s="6">
        <v>25</v>
      </c>
      <c r="I204" s="6">
        <v>25</v>
      </c>
      <c r="J204" s="6">
        <v>15</v>
      </c>
      <c r="K204" s="6">
        <v>0.6</v>
      </c>
      <c r="L204" s="6" t="s">
        <v>873</v>
      </c>
      <c r="M204" s="9">
        <v>43962</v>
      </c>
      <c r="N204" s="6" t="s">
        <v>872</v>
      </c>
      <c r="O204" s="6" t="s">
        <v>871</v>
      </c>
      <c r="P204" s="6" t="s">
        <v>870</v>
      </c>
      <c r="Q204" s="5" t="s">
        <v>67</v>
      </c>
    </row>
    <row r="205" spans="1:17" ht="15.5" x14ac:dyDescent="0.35">
      <c r="A205" s="7" t="s">
        <v>10</v>
      </c>
      <c r="B205" s="6" t="s">
        <v>9</v>
      </c>
      <c r="C205" s="6" t="s">
        <v>7</v>
      </c>
      <c r="D205" s="6" t="s">
        <v>869</v>
      </c>
      <c r="E205" s="6" t="s">
        <v>71</v>
      </c>
      <c r="F205" s="6" t="s">
        <v>6</v>
      </c>
      <c r="G205" s="6">
        <v>17</v>
      </c>
      <c r="H205" s="6">
        <v>5</v>
      </c>
      <c r="I205" s="6">
        <v>22</v>
      </c>
      <c r="J205" s="6">
        <v>20.3</v>
      </c>
      <c r="K205" s="6">
        <v>0.9</v>
      </c>
      <c r="L205" s="6" t="s">
        <v>868</v>
      </c>
      <c r="M205" s="8" t="s">
        <v>867</v>
      </c>
      <c r="N205" s="6" t="s">
        <v>866</v>
      </c>
      <c r="O205" s="6" t="s">
        <v>865</v>
      </c>
      <c r="P205" s="6" t="s">
        <v>864</v>
      </c>
      <c r="Q205" s="5" t="s">
        <v>863</v>
      </c>
    </row>
    <row r="206" spans="1:17" ht="15.5" x14ac:dyDescent="0.35">
      <c r="A206" s="7" t="s">
        <v>10</v>
      </c>
      <c r="B206" s="6" t="s">
        <v>9</v>
      </c>
      <c r="C206" s="6" t="s">
        <v>7</v>
      </c>
      <c r="D206" s="6" t="s">
        <v>862</v>
      </c>
      <c r="E206" s="6" t="s">
        <v>71</v>
      </c>
      <c r="F206" s="6" t="s">
        <v>6</v>
      </c>
      <c r="G206" s="6">
        <v>20</v>
      </c>
      <c r="H206" s="6">
        <v>6</v>
      </c>
      <c r="I206" s="6">
        <v>26</v>
      </c>
      <c r="J206" s="6">
        <v>40.5</v>
      </c>
      <c r="K206" s="6">
        <v>1.56</v>
      </c>
      <c r="L206" s="6" t="s">
        <v>861</v>
      </c>
      <c r="M206" s="8" t="s">
        <v>784</v>
      </c>
      <c r="N206" s="6" t="s">
        <v>860</v>
      </c>
      <c r="O206" s="6" t="s">
        <v>859</v>
      </c>
      <c r="P206" s="6" t="s">
        <v>858</v>
      </c>
      <c r="Q206" s="5" t="s">
        <v>857</v>
      </c>
    </row>
    <row r="207" spans="1:17" ht="15.5" x14ac:dyDescent="0.35">
      <c r="A207" s="7" t="s">
        <v>10</v>
      </c>
      <c r="B207" s="6" t="s">
        <v>9</v>
      </c>
      <c r="C207" s="6" t="s">
        <v>7</v>
      </c>
      <c r="D207" s="6" t="s">
        <v>856</v>
      </c>
      <c r="E207" s="6" t="s">
        <v>71</v>
      </c>
      <c r="F207" s="6" t="s">
        <v>6</v>
      </c>
      <c r="G207" s="6">
        <v>22</v>
      </c>
      <c r="H207" s="6">
        <v>8</v>
      </c>
      <c r="I207" s="6">
        <v>30</v>
      </c>
      <c r="J207" s="6">
        <v>77.2</v>
      </c>
      <c r="K207" s="6">
        <v>2.57</v>
      </c>
      <c r="L207" s="6" t="s">
        <v>855</v>
      </c>
      <c r="M207" s="9">
        <v>44531</v>
      </c>
      <c r="N207" s="6" t="s">
        <v>854</v>
      </c>
      <c r="O207" s="6" t="s">
        <v>853</v>
      </c>
      <c r="P207" s="6" t="s">
        <v>852</v>
      </c>
      <c r="Q207" s="5" t="s">
        <v>851</v>
      </c>
    </row>
    <row r="208" spans="1:17" ht="15.5" x14ac:dyDescent="0.35">
      <c r="A208" s="7" t="s">
        <v>10</v>
      </c>
      <c r="B208" s="6" t="s">
        <v>9</v>
      </c>
      <c r="C208" s="6" t="s">
        <v>7</v>
      </c>
      <c r="D208" s="6" t="s">
        <v>850</v>
      </c>
      <c r="E208" s="6" t="s">
        <v>7</v>
      </c>
      <c r="F208" s="6" t="s">
        <v>6</v>
      </c>
      <c r="G208" s="6">
        <v>0</v>
      </c>
      <c r="H208" s="6">
        <v>40</v>
      </c>
      <c r="I208" s="6">
        <v>40</v>
      </c>
      <c r="J208" s="6">
        <v>40.200000000000003</v>
      </c>
      <c r="K208" s="6">
        <v>1</v>
      </c>
      <c r="L208" s="6" t="s">
        <v>849</v>
      </c>
      <c r="M208" s="8" t="s">
        <v>848</v>
      </c>
      <c r="N208" s="6" t="s">
        <v>847</v>
      </c>
      <c r="O208" s="6" t="s">
        <v>845</v>
      </c>
      <c r="P208" s="6" t="s">
        <v>846</v>
      </c>
      <c r="Q208" s="5" t="s">
        <v>845</v>
      </c>
    </row>
    <row r="209" spans="1:17" ht="15.5" x14ac:dyDescent="0.35">
      <c r="A209" s="7" t="s">
        <v>10</v>
      </c>
      <c r="B209" s="6" t="s">
        <v>9</v>
      </c>
      <c r="C209" s="6" t="s">
        <v>7</v>
      </c>
      <c r="D209" s="6" t="s">
        <v>844</v>
      </c>
      <c r="E209" s="6" t="s">
        <v>843</v>
      </c>
      <c r="F209" s="6" t="s">
        <v>6</v>
      </c>
      <c r="G209" s="6">
        <v>36</v>
      </c>
      <c r="H209" s="6">
        <v>12</v>
      </c>
      <c r="I209" s="6">
        <v>48</v>
      </c>
      <c r="J209" s="6">
        <v>160.80000000000001</v>
      </c>
      <c r="K209" s="6">
        <v>3.35</v>
      </c>
      <c r="L209" s="6" t="s">
        <v>842</v>
      </c>
      <c r="M209" s="8" t="s">
        <v>23</v>
      </c>
      <c r="N209" s="6" t="s">
        <v>841</v>
      </c>
      <c r="O209" s="6" t="s">
        <v>840</v>
      </c>
      <c r="P209" s="6" t="s">
        <v>839</v>
      </c>
      <c r="Q209" s="5" t="s">
        <v>838</v>
      </c>
    </row>
    <row r="210" spans="1:17" ht="15.5" x14ac:dyDescent="0.35">
      <c r="A210" s="7" t="s">
        <v>10</v>
      </c>
      <c r="B210" s="6" t="s">
        <v>789</v>
      </c>
      <c r="C210" s="6" t="s">
        <v>788</v>
      </c>
      <c r="D210" s="6" t="s">
        <v>837</v>
      </c>
      <c r="E210" s="6" t="s">
        <v>788</v>
      </c>
      <c r="F210" s="6" t="s">
        <v>6</v>
      </c>
      <c r="G210" s="6">
        <v>36</v>
      </c>
      <c r="H210" s="6">
        <v>31</v>
      </c>
      <c r="I210" s="6">
        <v>67</v>
      </c>
      <c r="J210" s="6">
        <v>172.52</v>
      </c>
      <c r="K210" s="6">
        <v>2.5</v>
      </c>
      <c r="L210" s="6" t="s">
        <v>836</v>
      </c>
      <c r="M210" s="8" t="s">
        <v>835</v>
      </c>
      <c r="N210" s="6" t="s">
        <v>834</v>
      </c>
      <c r="O210" s="6" t="s">
        <v>833</v>
      </c>
      <c r="P210" s="6" t="s">
        <v>832</v>
      </c>
      <c r="Q210" s="5" t="s">
        <v>831</v>
      </c>
    </row>
    <row r="211" spans="1:17" ht="15.5" x14ac:dyDescent="0.35">
      <c r="A211" s="7" t="s">
        <v>10</v>
      </c>
      <c r="B211" s="6" t="s">
        <v>789</v>
      </c>
      <c r="C211" s="6" t="s">
        <v>788</v>
      </c>
      <c r="D211" s="6" t="s">
        <v>830</v>
      </c>
      <c r="E211" s="6" t="s">
        <v>829</v>
      </c>
      <c r="F211" s="6" t="s">
        <v>6</v>
      </c>
      <c r="G211" s="6">
        <v>49</v>
      </c>
      <c r="H211" s="6">
        <v>21</v>
      </c>
      <c r="I211" s="6">
        <v>70</v>
      </c>
      <c r="J211" s="6">
        <v>257.83999999999997</v>
      </c>
      <c r="K211" s="6">
        <v>3.7</v>
      </c>
      <c r="L211" s="6" t="s">
        <v>828</v>
      </c>
      <c r="M211" s="8" t="s">
        <v>827</v>
      </c>
      <c r="N211" s="6" t="s">
        <v>826</v>
      </c>
      <c r="O211" s="6" t="s">
        <v>825</v>
      </c>
      <c r="P211" s="6" t="s">
        <v>824</v>
      </c>
      <c r="Q211" s="5" t="s">
        <v>823</v>
      </c>
    </row>
    <row r="212" spans="1:17" ht="15.5" x14ac:dyDescent="0.35">
      <c r="A212" s="7" t="s">
        <v>10</v>
      </c>
      <c r="B212" s="6" t="s">
        <v>789</v>
      </c>
      <c r="C212" s="6" t="s">
        <v>788</v>
      </c>
      <c r="D212" s="6" t="s">
        <v>822</v>
      </c>
      <c r="E212" s="6" t="s">
        <v>821</v>
      </c>
      <c r="F212" s="6" t="s">
        <v>6</v>
      </c>
      <c r="G212" s="6">
        <v>28</v>
      </c>
      <c r="H212" s="6">
        <v>19</v>
      </c>
      <c r="I212" s="6">
        <v>47</v>
      </c>
      <c r="J212" s="6">
        <v>132.96</v>
      </c>
      <c r="K212" s="6">
        <v>2.8</v>
      </c>
      <c r="L212" s="6" t="s">
        <v>820</v>
      </c>
      <c r="M212" s="9">
        <v>42009</v>
      </c>
      <c r="N212" s="6" t="s">
        <v>819</v>
      </c>
      <c r="O212" s="6" t="s">
        <v>818</v>
      </c>
      <c r="P212" s="6" t="s">
        <v>817</v>
      </c>
      <c r="Q212" s="5" t="s">
        <v>816</v>
      </c>
    </row>
    <row r="213" spans="1:17" ht="15.5" x14ac:dyDescent="0.35">
      <c r="A213" s="7" t="s">
        <v>10</v>
      </c>
      <c r="B213" s="6" t="s">
        <v>789</v>
      </c>
      <c r="C213" s="6" t="s">
        <v>788</v>
      </c>
      <c r="D213" s="6" t="s">
        <v>815</v>
      </c>
      <c r="E213" s="6" t="s">
        <v>814</v>
      </c>
      <c r="F213" s="6" t="s">
        <v>6</v>
      </c>
      <c r="G213" s="6">
        <v>23</v>
      </c>
      <c r="H213" s="6">
        <v>11</v>
      </c>
      <c r="I213" s="6">
        <v>34</v>
      </c>
      <c r="J213" s="6">
        <v>83.91</v>
      </c>
      <c r="K213" s="6">
        <v>2.5</v>
      </c>
      <c r="L213" s="6" t="s">
        <v>813</v>
      </c>
      <c r="M213" s="8" t="s">
        <v>23</v>
      </c>
      <c r="N213" s="6" t="s">
        <v>812</v>
      </c>
      <c r="O213" s="6" t="s">
        <v>811</v>
      </c>
      <c r="P213" s="6" t="s">
        <v>810</v>
      </c>
      <c r="Q213" s="5" t="s">
        <v>809</v>
      </c>
    </row>
    <row r="214" spans="1:17" ht="15.5" x14ac:dyDescent="0.35">
      <c r="A214" s="7" t="s">
        <v>10</v>
      </c>
      <c r="B214" s="6" t="s">
        <v>789</v>
      </c>
      <c r="C214" s="6" t="s">
        <v>788</v>
      </c>
      <c r="D214" s="6" t="s">
        <v>808</v>
      </c>
      <c r="E214" s="6" t="s">
        <v>807</v>
      </c>
      <c r="F214" s="6" t="s">
        <v>6</v>
      </c>
      <c r="G214" s="6">
        <v>35</v>
      </c>
      <c r="H214" s="6">
        <v>10</v>
      </c>
      <c r="I214" s="6">
        <v>45</v>
      </c>
      <c r="J214" s="6">
        <v>130.05000000000001</v>
      </c>
      <c r="K214" s="6">
        <v>2.8</v>
      </c>
      <c r="L214" s="6" t="s">
        <v>806</v>
      </c>
      <c r="M214" s="9">
        <v>42289</v>
      </c>
      <c r="N214" s="6" t="s">
        <v>805</v>
      </c>
      <c r="O214" s="6" t="s">
        <v>804</v>
      </c>
      <c r="P214" s="6" t="s">
        <v>160</v>
      </c>
      <c r="Q214" s="5" t="s">
        <v>803</v>
      </c>
    </row>
    <row r="215" spans="1:17" ht="15.5" x14ac:dyDescent="0.35">
      <c r="A215" s="7" t="s">
        <v>10</v>
      </c>
      <c r="B215" s="6" t="s">
        <v>789</v>
      </c>
      <c r="C215" s="6" t="s">
        <v>788</v>
      </c>
      <c r="D215" s="6" t="s">
        <v>802</v>
      </c>
      <c r="E215" s="6" t="s">
        <v>788</v>
      </c>
      <c r="F215" s="6" t="s">
        <v>6</v>
      </c>
      <c r="G215" s="6">
        <v>15</v>
      </c>
      <c r="H215" s="6">
        <v>5</v>
      </c>
      <c r="I215" s="6">
        <v>20</v>
      </c>
      <c r="J215" s="6">
        <v>24.15</v>
      </c>
      <c r="K215" s="6">
        <v>1.2</v>
      </c>
      <c r="L215" s="6" t="s">
        <v>801</v>
      </c>
      <c r="M215" s="9">
        <v>43865</v>
      </c>
      <c r="N215" s="6" t="s">
        <v>800</v>
      </c>
      <c r="O215" s="6" t="s">
        <v>799</v>
      </c>
      <c r="P215" s="6" t="s">
        <v>798</v>
      </c>
      <c r="Q215" s="5" t="s">
        <v>797</v>
      </c>
    </row>
    <row r="216" spans="1:17" ht="15.5" x14ac:dyDescent="0.35">
      <c r="A216" s="7" t="s">
        <v>10</v>
      </c>
      <c r="B216" s="6" t="s">
        <v>789</v>
      </c>
      <c r="C216" s="6" t="s">
        <v>788</v>
      </c>
      <c r="D216" s="6" t="s">
        <v>796</v>
      </c>
      <c r="E216" s="6" t="s">
        <v>795</v>
      </c>
      <c r="F216" s="6" t="s">
        <v>6</v>
      </c>
      <c r="G216" s="6">
        <v>17</v>
      </c>
      <c r="H216" s="6">
        <v>7</v>
      </c>
      <c r="I216" s="6">
        <v>24</v>
      </c>
      <c r="J216" s="6">
        <v>23.38</v>
      </c>
      <c r="K216" s="6">
        <v>0.97</v>
      </c>
      <c r="L216" s="6" t="s">
        <v>794</v>
      </c>
      <c r="M216" s="8" t="s">
        <v>784</v>
      </c>
      <c r="N216" s="6" t="s">
        <v>793</v>
      </c>
      <c r="O216" s="6" t="s">
        <v>792</v>
      </c>
      <c r="P216" s="6" t="s">
        <v>791</v>
      </c>
      <c r="Q216" s="5" t="s">
        <v>790</v>
      </c>
    </row>
    <row r="217" spans="1:17" ht="15.5" x14ac:dyDescent="0.35">
      <c r="A217" s="7" t="s">
        <v>10</v>
      </c>
      <c r="B217" s="6" t="s">
        <v>789</v>
      </c>
      <c r="C217" s="6" t="s">
        <v>788</v>
      </c>
      <c r="D217" s="6" t="s">
        <v>787</v>
      </c>
      <c r="E217" s="6" t="s">
        <v>786</v>
      </c>
      <c r="F217" s="6" t="s">
        <v>6</v>
      </c>
      <c r="G217" s="6">
        <v>27</v>
      </c>
      <c r="H217" s="6">
        <v>11</v>
      </c>
      <c r="I217" s="6">
        <v>38</v>
      </c>
      <c r="J217" s="6">
        <v>24.61</v>
      </c>
      <c r="K217" s="6">
        <v>0.65</v>
      </c>
      <c r="L217" s="6" t="s">
        <v>785</v>
      </c>
      <c r="M217" s="8" t="s">
        <v>784</v>
      </c>
      <c r="N217" s="6" t="s">
        <v>783</v>
      </c>
      <c r="O217" s="6" t="s">
        <v>782</v>
      </c>
      <c r="P217" s="6" t="s">
        <v>781</v>
      </c>
      <c r="Q217" s="5" t="s">
        <v>780</v>
      </c>
    </row>
    <row r="218" spans="1:17" ht="15.5" x14ac:dyDescent="0.35">
      <c r="A218" s="7" t="s">
        <v>10</v>
      </c>
      <c r="B218" s="6" t="s">
        <v>724</v>
      </c>
      <c r="C218" s="6" t="s">
        <v>722</v>
      </c>
      <c r="D218" s="6" t="s">
        <v>779</v>
      </c>
      <c r="E218" s="6" t="s">
        <v>778</v>
      </c>
      <c r="F218" s="6" t="s">
        <v>6</v>
      </c>
      <c r="G218" s="6">
        <v>42</v>
      </c>
      <c r="H218" s="6">
        <v>28</v>
      </c>
      <c r="I218" s="6">
        <v>70</v>
      </c>
      <c r="J218" s="6">
        <v>114</v>
      </c>
      <c r="K218" s="6">
        <v>2</v>
      </c>
      <c r="L218" s="6" t="s">
        <v>777</v>
      </c>
      <c r="M218" s="9">
        <v>43881</v>
      </c>
      <c r="N218" s="6" t="s">
        <v>776</v>
      </c>
      <c r="O218" s="6" t="s">
        <v>775</v>
      </c>
      <c r="P218" s="6" t="s">
        <v>774</v>
      </c>
      <c r="Q218" s="5" t="s">
        <v>773</v>
      </c>
    </row>
    <row r="219" spans="1:17" ht="15.5" x14ac:dyDescent="0.35">
      <c r="A219" s="7" t="s">
        <v>10</v>
      </c>
      <c r="B219" s="6" t="s">
        <v>724</v>
      </c>
      <c r="C219" s="6" t="s">
        <v>722</v>
      </c>
      <c r="D219" s="6" t="s">
        <v>772</v>
      </c>
      <c r="E219" s="6" t="s">
        <v>771</v>
      </c>
      <c r="F219" s="6" t="s">
        <v>6</v>
      </c>
      <c r="G219" s="6">
        <v>15</v>
      </c>
      <c r="H219" s="6">
        <v>22</v>
      </c>
      <c r="I219" s="6">
        <v>37</v>
      </c>
      <c r="J219" s="6">
        <v>54</v>
      </c>
      <c r="K219" s="6">
        <v>1</v>
      </c>
      <c r="L219" s="6" t="s">
        <v>770</v>
      </c>
      <c r="M219" s="9">
        <v>44185</v>
      </c>
      <c r="N219" s="6" t="s">
        <v>769</v>
      </c>
      <c r="O219" s="6" t="s">
        <v>768</v>
      </c>
      <c r="P219" s="6" t="s">
        <v>767</v>
      </c>
      <c r="Q219" s="5" t="s">
        <v>766</v>
      </c>
    </row>
    <row r="220" spans="1:17" ht="15.5" x14ac:dyDescent="0.35">
      <c r="A220" s="7" t="s">
        <v>10</v>
      </c>
      <c r="B220" s="6" t="s">
        <v>724</v>
      </c>
      <c r="C220" s="6" t="s">
        <v>722</v>
      </c>
      <c r="D220" s="6" t="s">
        <v>765</v>
      </c>
      <c r="E220" s="6" t="s">
        <v>764</v>
      </c>
      <c r="F220" s="6" t="s">
        <v>6</v>
      </c>
      <c r="G220" s="6">
        <v>28</v>
      </c>
      <c r="H220" s="6">
        <v>45</v>
      </c>
      <c r="I220" s="6">
        <v>73</v>
      </c>
      <c r="J220" s="6">
        <v>88</v>
      </c>
      <c r="K220" s="6">
        <v>1</v>
      </c>
      <c r="L220" s="6" t="s">
        <v>763</v>
      </c>
      <c r="M220" s="8" t="s">
        <v>720</v>
      </c>
      <c r="N220" s="6" t="s">
        <v>762</v>
      </c>
      <c r="O220" s="6" t="s">
        <v>761</v>
      </c>
      <c r="P220" s="6" t="s">
        <v>760</v>
      </c>
      <c r="Q220" s="5" t="s">
        <v>759</v>
      </c>
    </row>
    <row r="221" spans="1:17" ht="15.5" x14ac:dyDescent="0.35">
      <c r="A221" s="7" t="s">
        <v>10</v>
      </c>
      <c r="B221" s="6" t="s">
        <v>724</v>
      </c>
      <c r="C221" s="6" t="s">
        <v>722</v>
      </c>
      <c r="D221" s="6" t="s">
        <v>758</v>
      </c>
      <c r="E221" s="6" t="s">
        <v>757</v>
      </c>
      <c r="F221" s="6" t="s">
        <v>6</v>
      </c>
      <c r="G221" s="6">
        <v>28</v>
      </c>
      <c r="H221" s="6">
        <v>12</v>
      </c>
      <c r="I221" s="6">
        <v>40</v>
      </c>
      <c r="J221" s="6">
        <v>51</v>
      </c>
      <c r="K221" s="6">
        <v>1</v>
      </c>
      <c r="L221" s="6" t="s">
        <v>756</v>
      </c>
      <c r="M221" s="8" t="s">
        <v>186</v>
      </c>
      <c r="N221" s="6" t="s">
        <v>755</v>
      </c>
      <c r="O221" s="6" t="s">
        <v>104</v>
      </c>
      <c r="P221" s="6" t="s">
        <v>754</v>
      </c>
      <c r="Q221" s="5" t="s">
        <v>753</v>
      </c>
    </row>
    <row r="222" spans="1:17" ht="15.5" x14ac:dyDescent="0.35">
      <c r="A222" s="7" t="s">
        <v>10</v>
      </c>
      <c r="B222" s="6" t="s">
        <v>724</v>
      </c>
      <c r="C222" s="6" t="s">
        <v>722</v>
      </c>
      <c r="D222" s="6" t="s">
        <v>752</v>
      </c>
      <c r="E222" s="6" t="s">
        <v>751</v>
      </c>
      <c r="F222" s="6" t="s">
        <v>6</v>
      </c>
      <c r="G222" s="6">
        <v>22</v>
      </c>
      <c r="H222" s="6">
        <v>20</v>
      </c>
      <c r="I222" s="6">
        <v>42</v>
      </c>
      <c r="J222" s="6">
        <v>56</v>
      </c>
      <c r="K222" s="6">
        <v>1</v>
      </c>
      <c r="L222" s="6" t="s">
        <v>750</v>
      </c>
      <c r="M222" s="8" t="s">
        <v>670</v>
      </c>
      <c r="N222" s="6" t="s">
        <v>749</v>
      </c>
      <c r="O222" s="6" t="s">
        <v>748</v>
      </c>
      <c r="P222" s="6" t="s">
        <v>747</v>
      </c>
      <c r="Q222" s="5" t="s">
        <v>746</v>
      </c>
    </row>
    <row r="223" spans="1:17" ht="15.5" x14ac:dyDescent="0.35">
      <c r="A223" s="7" t="s">
        <v>10</v>
      </c>
      <c r="B223" s="6" t="s">
        <v>724</v>
      </c>
      <c r="C223" s="6" t="s">
        <v>722</v>
      </c>
      <c r="D223" s="6" t="s">
        <v>745</v>
      </c>
      <c r="E223" s="6" t="s">
        <v>744</v>
      </c>
      <c r="F223" s="6" t="s">
        <v>6</v>
      </c>
      <c r="G223" s="6">
        <v>22</v>
      </c>
      <c r="H223" s="6">
        <v>6</v>
      </c>
      <c r="I223" s="6">
        <v>28</v>
      </c>
      <c r="J223" s="6">
        <v>65</v>
      </c>
      <c r="K223" s="6">
        <v>2</v>
      </c>
      <c r="L223" s="6" t="s">
        <v>743</v>
      </c>
      <c r="M223" s="8" t="s">
        <v>742</v>
      </c>
      <c r="N223" s="6" t="s">
        <v>741</v>
      </c>
      <c r="O223" s="6" t="s">
        <v>740</v>
      </c>
      <c r="P223" s="6" t="s">
        <v>739</v>
      </c>
      <c r="Q223" s="5" t="s">
        <v>738</v>
      </c>
    </row>
    <row r="224" spans="1:17" ht="15.5" x14ac:dyDescent="0.35">
      <c r="A224" s="7" t="s">
        <v>10</v>
      </c>
      <c r="B224" s="6" t="s">
        <v>724</v>
      </c>
      <c r="C224" s="6" t="s">
        <v>722</v>
      </c>
      <c r="D224" s="6" t="s">
        <v>737</v>
      </c>
      <c r="E224" s="6" t="s">
        <v>736</v>
      </c>
      <c r="F224" s="6" t="s">
        <v>6</v>
      </c>
      <c r="G224" s="6">
        <v>19</v>
      </c>
      <c r="H224" s="6">
        <v>6</v>
      </c>
      <c r="I224" s="6">
        <v>25</v>
      </c>
      <c r="J224" s="6">
        <v>67</v>
      </c>
      <c r="K224" s="6">
        <v>3</v>
      </c>
      <c r="L224" s="6" t="s">
        <v>735</v>
      </c>
      <c r="M224" s="9">
        <v>42705</v>
      </c>
      <c r="N224" s="6" t="s">
        <v>734</v>
      </c>
      <c r="O224" s="6" t="s">
        <v>733</v>
      </c>
      <c r="P224" s="6" t="s">
        <v>732</v>
      </c>
      <c r="Q224" s="5" t="s">
        <v>731</v>
      </c>
    </row>
    <row r="225" spans="1:17" ht="15.5" x14ac:dyDescent="0.35">
      <c r="A225" s="7" t="s">
        <v>10</v>
      </c>
      <c r="B225" s="6" t="s">
        <v>724</v>
      </c>
      <c r="C225" s="6" t="s">
        <v>722</v>
      </c>
      <c r="D225" s="6" t="s">
        <v>730</v>
      </c>
      <c r="E225" s="6" t="s">
        <v>722</v>
      </c>
      <c r="F225" s="6" t="s">
        <v>6</v>
      </c>
      <c r="G225" s="6">
        <v>19</v>
      </c>
      <c r="H225" s="6">
        <v>11</v>
      </c>
      <c r="I225" s="6">
        <v>30</v>
      </c>
      <c r="J225" s="6">
        <v>48</v>
      </c>
      <c r="K225" s="6">
        <v>2</v>
      </c>
      <c r="L225" s="6" t="s">
        <v>729</v>
      </c>
      <c r="M225" s="9">
        <v>42075</v>
      </c>
      <c r="N225" s="6" t="s">
        <v>728</v>
      </c>
      <c r="O225" s="6" t="s">
        <v>727</v>
      </c>
      <c r="P225" s="6" t="s">
        <v>726</v>
      </c>
      <c r="Q225" s="5" t="s">
        <v>725</v>
      </c>
    </row>
    <row r="226" spans="1:17" ht="15.5" x14ac:dyDescent="0.35">
      <c r="A226" s="7" t="s">
        <v>10</v>
      </c>
      <c r="B226" s="6" t="s">
        <v>724</v>
      </c>
      <c r="C226" s="6" t="s">
        <v>722</v>
      </c>
      <c r="D226" s="6" t="s">
        <v>723</v>
      </c>
      <c r="E226" s="6" t="s">
        <v>722</v>
      </c>
      <c r="F226" s="6" t="s">
        <v>6</v>
      </c>
      <c r="G226" s="6">
        <v>23</v>
      </c>
      <c r="H226" s="6">
        <v>9</v>
      </c>
      <c r="I226" s="6">
        <v>32</v>
      </c>
      <c r="J226" s="6">
        <v>60</v>
      </c>
      <c r="K226" s="6">
        <v>2.0299999999999998</v>
      </c>
      <c r="L226" s="6" t="s">
        <v>721</v>
      </c>
      <c r="M226" s="8" t="s">
        <v>720</v>
      </c>
      <c r="N226" s="6" t="s">
        <v>719</v>
      </c>
      <c r="O226" s="6" t="s">
        <v>718</v>
      </c>
      <c r="P226" s="6" t="s">
        <v>717</v>
      </c>
      <c r="Q226" s="5" t="s">
        <v>716</v>
      </c>
    </row>
    <row r="227" spans="1:17" ht="15.5" x14ac:dyDescent="0.35">
      <c r="A227" s="7" t="s">
        <v>10</v>
      </c>
      <c r="B227" s="6" t="s">
        <v>675</v>
      </c>
      <c r="C227" s="6" t="s">
        <v>674</v>
      </c>
      <c r="D227" s="6" t="s">
        <v>715</v>
      </c>
      <c r="E227" s="6" t="s">
        <v>714</v>
      </c>
      <c r="F227" s="6" t="s">
        <v>6</v>
      </c>
      <c r="G227" s="6">
        <v>22</v>
      </c>
      <c r="H227" s="6">
        <v>11</v>
      </c>
      <c r="I227" s="6">
        <v>33</v>
      </c>
      <c r="J227" s="6">
        <v>66</v>
      </c>
      <c r="K227" s="6">
        <v>2</v>
      </c>
      <c r="L227" s="6" t="s">
        <v>713</v>
      </c>
      <c r="M227" s="8" t="s">
        <v>670</v>
      </c>
      <c r="N227" s="6" t="s">
        <v>177</v>
      </c>
      <c r="O227" s="6" t="s">
        <v>712</v>
      </c>
      <c r="P227" s="6" t="s">
        <v>293</v>
      </c>
      <c r="Q227" s="5" t="s">
        <v>711</v>
      </c>
    </row>
    <row r="228" spans="1:17" ht="15.5" x14ac:dyDescent="0.35">
      <c r="A228" s="7" t="s">
        <v>10</v>
      </c>
      <c r="B228" s="6" t="s">
        <v>675</v>
      </c>
      <c r="C228" s="6" t="s">
        <v>674</v>
      </c>
      <c r="D228" s="6" t="s">
        <v>710</v>
      </c>
      <c r="E228" s="6" t="s">
        <v>674</v>
      </c>
      <c r="F228" s="6" t="s">
        <v>6</v>
      </c>
      <c r="G228" s="6">
        <v>102</v>
      </c>
      <c r="H228" s="6">
        <v>47</v>
      </c>
      <c r="I228" s="6">
        <v>149</v>
      </c>
      <c r="J228" s="6">
        <v>298</v>
      </c>
      <c r="K228" s="6">
        <v>2</v>
      </c>
      <c r="L228" s="6" t="s">
        <v>709</v>
      </c>
      <c r="M228" s="8" t="s">
        <v>708</v>
      </c>
      <c r="N228" s="6" t="s">
        <v>707</v>
      </c>
      <c r="O228" s="6" t="s">
        <v>706</v>
      </c>
      <c r="P228" s="6" t="s">
        <v>705</v>
      </c>
      <c r="Q228" s="5" t="s">
        <v>704</v>
      </c>
    </row>
    <row r="229" spans="1:17" ht="15.5" x14ac:dyDescent="0.35">
      <c r="A229" s="7" t="s">
        <v>10</v>
      </c>
      <c r="B229" s="6" t="s">
        <v>675</v>
      </c>
      <c r="C229" s="6" t="s">
        <v>674</v>
      </c>
      <c r="D229" s="6" t="s">
        <v>703</v>
      </c>
      <c r="E229" s="6" t="s">
        <v>702</v>
      </c>
      <c r="F229" s="6" t="s">
        <v>6</v>
      </c>
      <c r="G229" s="6">
        <v>42</v>
      </c>
      <c r="H229" s="6">
        <v>12</v>
      </c>
      <c r="I229" s="6">
        <v>54</v>
      </c>
      <c r="J229" s="6">
        <v>108</v>
      </c>
      <c r="K229" s="6">
        <v>2</v>
      </c>
      <c r="L229" s="6" t="s">
        <v>701</v>
      </c>
      <c r="M229" s="8" t="s">
        <v>670</v>
      </c>
      <c r="N229" s="6" t="s">
        <v>700</v>
      </c>
      <c r="O229" s="6" t="s">
        <v>699</v>
      </c>
      <c r="P229" s="6" t="s">
        <v>698</v>
      </c>
      <c r="Q229" s="5" t="s">
        <v>697</v>
      </c>
    </row>
    <row r="230" spans="1:17" ht="15.5" x14ac:dyDescent="0.35">
      <c r="A230" s="7" t="s">
        <v>10</v>
      </c>
      <c r="B230" s="6" t="s">
        <v>675</v>
      </c>
      <c r="C230" s="6" t="s">
        <v>674</v>
      </c>
      <c r="D230" s="6" t="s">
        <v>696</v>
      </c>
      <c r="E230" s="6" t="s">
        <v>695</v>
      </c>
      <c r="F230" s="6" t="s">
        <v>6</v>
      </c>
      <c r="G230" s="6">
        <v>42</v>
      </c>
      <c r="H230" s="6">
        <v>17</v>
      </c>
      <c r="I230" s="6">
        <v>59</v>
      </c>
      <c r="J230" s="6">
        <v>118</v>
      </c>
      <c r="K230" s="6">
        <v>2</v>
      </c>
      <c r="L230" s="6" t="s">
        <v>694</v>
      </c>
      <c r="M230" s="8" t="s">
        <v>670</v>
      </c>
      <c r="N230" s="6" t="s">
        <v>693</v>
      </c>
      <c r="O230" s="6" t="s">
        <v>692</v>
      </c>
      <c r="P230" s="6" t="s">
        <v>691</v>
      </c>
      <c r="Q230" s="5" t="s">
        <v>690</v>
      </c>
    </row>
    <row r="231" spans="1:17" ht="15.5" x14ac:dyDescent="0.35">
      <c r="A231" s="7" t="s">
        <v>10</v>
      </c>
      <c r="B231" s="6" t="s">
        <v>675</v>
      </c>
      <c r="C231" s="6" t="s">
        <v>674</v>
      </c>
      <c r="D231" s="6" t="s">
        <v>689</v>
      </c>
      <c r="E231" s="6" t="s">
        <v>688</v>
      </c>
      <c r="F231" s="6" t="s">
        <v>6</v>
      </c>
      <c r="G231" s="6">
        <v>18</v>
      </c>
      <c r="H231" s="6">
        <v>7</v>
      </c>
      <c r="I231" s="6">
        <v>25</v>
      </c>
      <c r="J231" s="6">
        <v>50</v>
      </c>
      <c r="K231" s="6">
        <v>2</v>
      </c>
      <c r="L231" s="6" t="s">
        <v>687</v>
      </c>
      <c r="M231" s="8" t="s">
        <v>670</v>
      </c>
      <c r="N231" s="6" t="s">
        <v>686</v>
      </c>
      <c r="O231" s="6" t="s">
        <v>685</v>
      </c>
      <c r="P231" s="6" t="s">
        <v>684</v>
      </c>
      <c r="Q231" s="5" t="s">
        <v>683</v>
      </c>
    </row>
    <row r="232" spans="1:17" ht="15.5" x14ac:dyDescent="0.35">
      <c r="A232" s="7" t="s">
        <v>10</v>
      </c>
      <c r="B232" s="6" t="s">
        <v>675</v>
      </c>
      <c r="C232" s="6" t="s">
        <v>674</v>
      </c>
      <c r="D232" s="6" t="s">
        <v>682</v>
      </c>
      <c r="E232" s="6" t="s">
        <v>681</v>
      </c>
      <c r="F232" s="6" t="s">
        <v>6</v>
      </c>
      <c r="G232" s="6">
        <v>49</v>
      </c>
      <c r="H232" s="6">
        <v>25</v>
      </c>
      <c r="I232" s="6">
        <v>74</v>
      </c>
      <c r="J232" s="6">
        <v>148</v>
      </c>
      <c r="K232" s="6">
        <v>2</v>
      </c>
      <c r="L232" s="6" t="s">
        <v>680</v>
      </c>
      <c r="M232" s="8" t="s">
        <v>670</v>
      </c>
      <c r="N232" s="6" t="s">
        <v>679</v>
      </c>
      <c r="O232" s="6" t="s">
        <v>678</v>
      </c>
      <c r="P232" s="6" t="s">
        <v>677</v>
      </c>
      <c r="Q232" s="5" t="s">
        <v>676</v>
      </c>
    </row>
    <row r="233" spans="1:17" ht="15.5" x14ac:dyDescent="0.35">
      <c r="A233" s="7" t="s">
        <v>10</v>
      </c>
      <c r="B233" s="6" t="s">
        <v>675</v>
      </c>
      <c r="C233" s="6" t="s">
        <v>674</v>
      </c>
      <c r="D233" s="6" t="s">
        <v>673</v>
      </c>
      <c r="E233" s="6" t="s">
        <v>672</v>
      </c>
      <c r="F233" s="6" t="s">
        <v>6</v>
      </c>
      <c r="G233" s="6">
        <v>14</v>
      </c>
      <c r="H233" s="6">
        <v>5</v>
      </c>
      <c r="I233" s="6">
        <v>19</v>
      </c>
      <c r="J233" s="6">
        <v>38</v>
      </c>
      <c r="K233" s="6">
        <v>2</v>
      </c>
      <c r="L233" s="6" t="s">
        <v>671</v>
      </c>
      <c r="M233" s="8" t="s">
        <v>670</v>
      </c>
      <c r="N233" s="6" t="s">
        <v>669</v>
      </c>
      <c r="O233" s="6" t="s">
        <v>668</v>
      </c>
      <c r="P233" s="6" t="s">
        <v>667</v>
      </c>
      <c r="Q233" s="5" t="s">
        <v>666</v>
      </c>
    </row>
    <row r="234" spans="1:17" ht="15.5" x14ac:dyDescent="0.35">
      <c r="A234" s="7" t="s">
        <v>10</v>
      </c>
      <c r="B234" s="6" t="s">
        <v>544</v>
      </c>
      <c r="C234" s="6" t="s">
        <v>543</v>
      </c>
      <c r="D234" s="6" t="s">
        <v>665</v>
      </c>
      <c r="E234" s="6" t="s">
        <v>603</v>
      </c>
      <c r="F234" s="6" t="s">
        <v>87</v>
      </c>
      <c r="G234" s="6">
        <v>22</v>
      </c>
      <c r="H234" s="6">
        <v>10</v>
      </c>
      <c r="I234" s="6">
        <v>32</v>
      </c>
      <c r="J234" s="6">
        <v>100</v>
      </c>
      <c r="K234" s="6">
        <v>3.12</v>
      </c>
      <c r="L234" s="6" t="s">
        <v>664</v>
      </c>
      <c r="M234" s="8" t="s">
        <v>663</v>
      </c>
      <c r="N234" s="6" t="s">
        <v>662</v>
      </c>
      <c r="O234" s="6" t="s">
        <v>661</v>
      </c>
      <c r="P234" s="6" t="s">
        <v>660</v>
      </c>
      <c r="Q234" s="5" t="s">
        <v>659</v>
      </c>
    </row>
    <row r="235" spans="1:17" ht="15.5" x14ac:dyDescent="0.35">
      <c r="A235" s="7" t="s">
        <v>10</v>
      </c>
      <c r="B235" s="6" t="s">
        <v>544</v>
      </c>
      <c r="C235" s="6" t="s">
        <v>543</v>
      </c>
      <c r="D235" s="6" t="s">
        <v>658</v>
      </c>
      <c r="E235" s="6" t="s">
        <v>541</v>
      </c>
      <c r="F235" s="6" t="s">
        <v>87</v>
      </c>
      <c r="G235" s="6">
        <v>17</v>
      </c>
      <c r="H235" s="6">
        <v>11</v>
      </c>
      <c r="I235" s="6">
        <v>28</v>
      </c>
      <c r="J235" s="6">
        <v>76</v>
      </c>
      <c r="K235" s="6">
        <v>2.71</v>
      </c>
      <c r="L235" s="6" t="s">
        <v>657</v>
      </c>
      <c r="M235" s="8" t="s">
        <v>656</v>
      </c>
      <c r="N235" s="6" t="s">
        <v>655</v>
      </c>
      <c r="O235" s="6" t="s">
        <v>654</v>
      </c>
      <c r="P235" s="6" t="s">
        <v>653</v>
      </c>
      <c r="Q235" s="5" t="s">
        <v>652</v>
      </c>
    </row>
    <row r="236" spans="1:17" ht="15.5" x14ac:dyDescent="0.35">
      <c r="A236" s="7" t="s">
        <v>10</v>
      </c>
      <c r="B236" s="6" t="s">
        <v>544</v>
      </c>
      <c r="C236" s="6" t="s">
        <v>543</v>
      </c>
      <c r="D236" s="6" t="s">
        <v>651</v>
      </c>
      <c r="E236" s="6" t="s">
        <v>636</v>
      </c>
      <c r="F236" s="6" t="s">
        <v>87</v>
      </c>
      <c r="G236" s="6">
        <v>16</v>
      </c>
      <c r="H236" s="6">
        <v>9</v>
      </c>
      <c r="I236" s="6">
        <v>25</v>
      </c>
      <c r="J236" s="6">
        <v>86</v>
      </c>
      <c r="K236" s="6">
        <v>3.44</v>
      </c>
      <c r="L236" s="6" t="s">
        <v>650</v>
      </c>
      <c r="M236" s="8" t="s">
        <v>94</v>
      </c>
      <c r="N236" s="6" t="s">
        <v>649</v>
      </c>
      <c r="O236" s="6" t="s">
        <v>648</v>
      </c>
      <c r="P236" s="6" t="s">
        <v>647</v>
      </c>
      <c r="Q236" s="5" t="s">
        <v>646</v>
      </c>
    </row>
    <row r="237" spans="1:17" ht="15.5" x14ac:dyDescent="0.35">
      <c r="A237" s="7" t="s">
        <v>10</v>
      </c>
      <c r="B237" s="6" t="s">
        <v>544</v>
      </c>
      <c r="C237" s="6" t="s">
        <v>543</v>
      </c>
      <c r="D237" s="6" t="s">
        <v>645</v>
      </c>
      <c r="E237" s="6" t="s">
        <v>644</v>
      </c>
      <c r="F237" s="6" t="s">
        <v>87</v>
      </c>
      <c r="G237" s="6">
        <v>18</v>
      </c>
      <c r="H237" s="6">
        <v>7</v>
      </c>
      <c r="I237" s="6">
        <v>25</v>
      </c>
      <c r="J237" s="6">
        <v>80</v>
      </c>
      <c r="K237" s="6">
        <v>3.2</v>
      </c>
      <c r="L237" s="6" t="s">
        <v>643</v>
      </c>
      <c r="M237" s="8" t="s">
        <v>642</v>
      </c>
      <c r="N237" s="6" t="s">
        <v>641</v>
      </c>
      <c r="O237" s="6" t="s">
        <v>640</v>
      </c>
      <c r="P237" s="6" t="s">
        <v>639</v>
      </c>
      <c r="Q237" s="5" t="s">
        <v>638</v>
      </c>
    </row>
    <row r="238" spans="1:17" ht="15.5" x14ac:dyDescent="0.35">
      <c r="A238" s="7" t="s">
        <v>10</v>
      </c>
      <c r="B238" s="6" t="s">
        <v>544</v>
      </c>
      <c r="C238" s="6" t="s">
        <v>543</v>
      </c>
      <c r="D238" s="6" t="s">
        <v>637</v>
      </c>
      <c r="E238" s="6" t="s">
        <v>636</v>
      </c>
      <c r="F238" s="6" t="s">
        <v>87</v>
      </c>
      <c r="G238" s="6">
        <v>16</v>
      </c>
      <c r="H238" s="6">
        <v>8</v>
      </c>
      <c r="I238" s="6">
        <v>24</v>
      </c>
      <c r="J238" s="6">
        <v>86</v>
      </c>
      <c r="K238" s="6">
        <v>3.58</v>
      </c>
      <c r="L238" s="6" t="s">
        <v>635</v>
      </c>
      <c r="M238" s="9">
        <v>44053</v>
      </c>
      <c r="N238" s="6" t="s">
        <v>634</v>
      </c>
      <c r="O238" s="6" t="s">
        <v>632</v>
      </c>
      <c r="P238" s="6" t="s">
        <v>633</v>
      </c>
      <c r="Q238" s="5" t="s">
        <v>632</v>
      </c>
    </row>
    <row r="239" spans="1:17" ht="15.5" x14ac:dyDescent="0.35">
      <c r="A239" s="7" t="s">
        <v>10</v>
      </c>
      <c r="B239" s="6" t="s">
        <v>544</v>
      </c>
      <c r="C239" s="6" t="s">
        <v>543</v>
      </c>
      <c r="D239" s="6" t="s">
        <v>631</v>
      </c>
      <c r="E239" s="6" t="s">
        <v>630</v>
      </c>
      <c r="F239" s="6" t="s">
        <v>87</v>
      </c>
      <c r="G239" s="6">
        <v>16</v>
      </c>
      <c r="H239" s="6">
        <v>12</v>
      </c>
      <c r="I239" s="6">
        <v>28</v>
      </c>
      <c r="J239" s="6">
        <v>81</v>
      </c>
      <c r="K239" s="6">
        <v>2.89</v>
      </c>
      <c r="L239" s="6" t="s">
        <v>629</v>
      </c>
      <c r="M239" s="9">
        <v>44053</v>
      </c>
      <c r="N239" s="6" t="s">
        <v>628</v>
      </c>
      <c r="O239" s="6" t="s">
        <v>627</v>
      </c>
      <c r="P239" s="6" t="s">
        <v>626</v>
      </c>
      <c r="Q239" s="5" t="s">
        <v>625</v>
      </c>
    </row>
    <row r="240" spans="1:17" ht="15.5" x14ac:dyDescent="0.35">
      <c r="A240" s="7" t="s">
        <v>10</v>
      </c>
      <c r="B240" s="6" t="s">
        <v>544</v>
      </c>
      <c r="C240" s="6" t="s">
        <v>543</v>
      </c>
      <c r="D240" s="6" t="s">
        <v>624</v>
      </c>
      <c r="E240" s="6" t="s">
        <v>541</v>
      </c>
      <c r="F240" s="6" t="s">
        <v>87</v>
      </c>
      <c r="G240" s="6">
        <v>19</v>
      </c>
      <c r="H240" s="6">
        <v>11</v>
      </c>
      <c r="I240" s="6">
        <v>30</v>
      </c>
      <c r="J240" s="6">
        <v>95</v>
      </c>
      <c r="K240" s="6">
        <v>3.1659999999999999</v>
      </c>
      <c r="L240" s="6" t="s">
        <v>623</v>
      </c>
      <c r="M240" s="8" t="s">
        <v>622</v>
      </c>
      <c r="N240" s="6" t="s">
        <v>621</v>
      </c>
      <c r="O240" s="6" t="s">
        <v>619</v>
      </c>
      <c r="P240" s="6" t="s">
        <v>620</v>
      </c>
      <c r="Q240" s="5" t="s">
        <v>619</v>
      </c>
    </row>
    <row r="241" spans="1:17" ht="15.5" x14ac:dyDescent="0.35">
      <c r="A241" s="7" t="s">
        <v>10</v>
      </c>
      <c r="B241" s="6" t="s">
        <v>544</v>
      </c>
      <c r="C241" s="6" t="s">
        <v>543</v>
      </c>
      <c r="D241" s="6" t="s">
        <v>618</v>
      </c>
      <c r="E241" s="6" t="s">
        <v>611</v>
      </c>
      <c r="F241" s="6" t="s">
        <v>87</v>
      </c>
      <c r="G241" s="6">
        <v>17</v>
      </c>
      <c r="H241" s="6">
        <v>10</v>
      </c>
      <c r="I241" s="6">
        <v>27</v>
      </c>
      <c r="J241" s="6">
        <v>100</v>
      </c>
      <c r="K241" s="6">
        <v>2.7</v>
      </c>
      <c r="L241" s="6" t="s">
        <v>610</v>
      </c>
      <c r="M241" s="8" t="s">
        <v>617</v>
      </c>
      <c r="N241" s="6" t="s">
        <v>616</v>
      </c>
      <c r="O241" s="6" t="s">
        <v>615</v>
      </c>
      <c r="P241" s="6" t="s">
        <v>614</v>
      </c>
      <c r="Q241" s="5" t="s">
        <v>613</v>
      </c>
    </row>
    <row r="242" spans="1:17" ht="15.5" x14ac:dyDescent="0.35">
      <c r="A242" s="7" t="s">
        <v>10</v>
      </c>
      <c r="B242" s="6" t="s">
        <v>544</v>
      </c>
      <c r="C242" s="6" t="s">
        <v>543</v>
      </c>
      <c r="D242" s="6" t="s">
        <v>612</v>
      </c>
      <c r="E242" s="6" t="s">
        <v>611</v>
      </c>
      <c r="F242" s="6" t="s">
        <v>87</v>
      </c>
      <c r="G242" s="6">
        <v>17</v>
      </c>
      <c r="H242" s="6">
        <v>9</v>
      </c>
      <c r="I242" s="6">
        <v>26</v>
      </c>
      <c r="J242" s="6">
        <v>95</v>
      </c>
      <c r="K242" s="6">
        <v>3.6</v>
      </c>
      <c r="L242" s="6" t="s">
        <v>610</v>
      </c>
      <c r="M242" s="8" t="s">
        <v>609</v>
      </c>
      <c r="N242" s="6" t="s">
        <v>608</v>
      </c>
      <c r="O242" s="6" t="s">
        <v>607</v>
      </c>
      <c r="P242" s="6" t="s">
        <v>606</v>
      </c>
      <c r="Q242" s="5" t="s">
        <v>605</v>
      </c>
    </row>
    <row r="243" spans="1:17" ht="15.5" x14ac:dyDescent="0.35">
      <c r="A243" s="7" t="s">
        <v>10</v>
      </c>
      <c r="B243" s="6" t="s">
        <v>544</v>
      </c>
      <c r="C243" s="6" t="s">
        <v>543</v>
      </c>
      <c r="D243" s="6" t="s">
        <v>604</v>
      </c>
      <c r="E243" s="6" t="s">
        <v>603</v>
      </c>
      <c r="F243" s="6" t="s">
        <v>87</v>
      </c>
      <c r="G243" s="6">
        <v>18</v>
      </c>
      <c r="H243" s="6">
        <v>9</v>
      </c>
      <c r="I243" s="6">
        <v>27</v>
      </c>
      <c r="J243" s="6">
        <v>70</v>
      </c>
      <c r="K243" s="6">
        <v>3.65</v>
      </c>
      <c r="L243" s="6" t="s">
        <v>602</v>
      </c>
      <c r="M243" s="8" t="s">
        <v>171</v>
      </c>
      <c r="N243" s="6" t="s">
        <v>601</v>
      </c>
      <c r="O243" s="6" t="s">
        <v>599</v>
      </c>
      <c r="P243" s="6" t="s">
        <v>600</v>
      </c>
      <c r="Q243" s="5" t="s">
        <v>599</v>
      </c>
    </row>
    <row r="244" spans="1:17" ht="15.5" x14ac:dyDescent="0.35">
      <c r="A244" s="7" t="s">
        <v>10</v>
      </c>
      <c r="B244" s="6" t="s">
        <v>544</v>
      </c>
      <c r="C244" s="6" t="s">
        <v>543</v>
      </c>
      <c r="D244" s="6" t="s">
        <v>598</v>
      </c>
      <c r="E244" s="6" t="s">
        <v>587</v>
      </c>
      <c r="F244" s="6" t="s">
        <v>87</v>
      </c>
      <c r="G244" s="6">
        <v>23</v>
      </c>
      <c r="H244" s="6">
        <v>10</v>
      </c>
      <c r="I244" s="6">
        <v>33</v>
      </c>
      <c r="J244" s="6">
        <v>125</v>
      </c>
      <c r="K244" s="6">
        <v>3.78</v>
      </c>
      <c r="L244" s="6" t="s">
        <v>597</v>
      </c>
      <c r="M244" s="8" t="s">
        <v>596</v>
      </c>
      <c r="N244" s="6" t="s">
        <v>595</v>
      </c>
      <c r="O244" s="6" t="s">
        <v>594</v>
      </c>
      <c r="P244" s="6" t="s">
        <v>593</v>
      </c>
      <c r="Q244" s="5" t="s">
        <v>592</v>
      </c>
    </row>
    <row r="245" spans="1:17" ht="15.5" x14ac:dyDescent="0.35">
      <c r="A245" s="7" t="s">
        <v>10</v>
      </c>
      <c r="B245" s="6" t="s">
        <v>544</v>
      </c>
      <c r="C245" s="6" t="s">
        <v>543</v>
      </c>
      <c r="D245" s="6" t="s">
        <v>591</v>
      </c>
      <c r="E245" s="6" t="s">
        <v>590</v>
      </c>
      <c r="F245" s="6" t="s">
        <v>87</v>
      </c>
      <c r="G245" s="6">
        <v>19</v>
      </c>
      <c r="H245" s="6">
        <v>12</v>
      </c>
      <c r="I245" s="6">
        <v>31</v>
      </c>
      <c r="J245" s="6">
        <v>120</v>
      </c>
      <c r="K245" s="6">
        <v>3.87</v>
      </c>
      <c r="L245" s="6" t="s">
        <v>589</v>
      </c>
      <c r="M245" s="8" t="s">
        <v>588</v>
      </c>
      <c r="N245" s="6" t="s">
        <v>587</v>
      </c>
      <c r="O245" s="6" t="s">
        <v>586</v>
      </c>
      <c r="P245" s="6" t="s">
        <v>585</v>
      </c>
      <c r="Q245" s="5" t="s">
        <v>584</v>
      </c>
    </row>
    <row r="246" spans="1:17" ht="15.5" x14ac:dyDescent="0.35">
      <c r="A246" s="7" t="s">
        <v>10</v>
      </c>
      <c r="B246" s="6" t="s">
        <v>544</v>
      </c>
      <c r="C246" s="6" t="s">
        <v>543</v>
      </c>
      <c r="D246" s="6" t="s">
        <v>583</v>
      </c>
      <c r="E246" s="6" t="s">
        <v>582</v>
      </c>
      <c r="F246" s="6" t="s">
        <v>87</v>
      </c>
      <c r="G246" s="6">
        <v>20</v>
      </c>
      <c r="H246" s="6">
        <v>10</v>
      </c>
      <c r="I246" s="6">
        <v>30</v>
      </c>
      <c r="J246" s="6">
        <v>84</v>
      </c>
      <c r="K246" s="6">
        <v>2.8</v>
      </c>
      <c r="L246" s="6" t="s">
        <v>581</v>
      </c>
      <c r="M246" s="8" t="s">
        <v>580</v>
      </c>
      <c r="N246" s="6" t="s">
        <v>579</v>
      </c>
      <c r="O246" s="6" t="s">
        <v>578</v>
      </c>
      <c r="P246" s="6" t="s">
        <v>577</v>
      </c>
      <c r="Q246" s="5" t="s">
        <v>576</v>
      </c>
    </row>
    <row r="247" spans="1:17" ht="15.5" x14ac:dyDescent="0.35">
      <c r="A247" s="7" t="s">
        <v>10</v>
      </c>
      <c r="B247" s="6" t="s">
        <v>544</v>
      </c>
      <c r="C247" s="6" t="s">
        <v>543</v>
      </c>
      <c r="D247" s="6" t="s">
        <v>575</v>
      </c>
      <c r="E247" s="6" t="s">
        <v>574</v>
      </c>
      <c r="F247" s="6" t="s">
        <v>87</v>
      </c>
      <c r="G247" s="6">
        <v>21</v>
      </c>
      <c r="H247" s="6">
        <v>14</v>
      </c>
      <c r="I247" s="6">
        <v>35</v>
      </c>
      <c r="J247" s="6">
        <v>100</v>
      </c>
      <c r="K247" s="6">
        <v>3.5</v>
      </c>
      <c r="L247" s="6" t="s">
        <v>573</v>
      </c>
      <c r="M247" s="8" t="s">
        <v>404</v>
      </c>
      <c r="N247" s="6" t="s">
        <v>572</v>
      </c>
      <c r="O247" s="6" t="s">
        <v>571</v>
      </c>
      <c r="P247" s="6" t="s">
        <v>570</v>
      </c>
      <c r="Q247" s="5" t="s">
        <v>569</v>
      </c>
    </row>
    <row r="248" spans="1:17" ht="15.5" x14ac:dyDescent="0.35">
      <c r="A248" s="7" t="s">
        <v>10</v>
      </c>
      <c r="B248" s="6" t="s">
        <v>544</v>
      </c>
      <c r="C248" s="6" t="s">
        <v>543</v>
      </c>
      <c r="D248" s="6" t="s">
        <v>568</v>
      </c>
      <c r="E248" s="6" t="s">
        <v>567</v>
      </c>
      <c r="F248" s="6" t="s">
        <v>87</v>
      </c>
      <c r="G248" s="6">
        <v>20</v>
      </c>
      <c r="H248" s="6">
        <v>10</v>
      </c>
      <c r="I248" s="6">
        <v>30</v>
      </c>
      <c r="J248" s="6">
        <v>98</v>
      </c>
      <c r="K248" s="6">
        <v>3.2</v>
      </c>
      <c r="L248" s="6" t="s">
        <v>566</v>
      </c>
      <c r="M248" s="8" t="s">
        <v>565</v>
      </c>
      <c r="N248" s="6" t="s">
        <v>564</v>
      </c>
      <c r="O248" s="6" t="s">
        <v>563</v>
      </c>
      <c r="P248" s="6" t="s">
        <v>562</v>
      </c>
      <c r="Q248" s="5" t="s">
        <v>561</v>
      </c>
    </row>
    <row r="249" spans="1:17" ht="15.5" x14ac:dyDescent="0.35">
      <c r="A249" s="7" t="s">
        <v>10</v>
      </c>
      <c r="B249" s="6" t="s">
        <v>544</v>
      </c>
      <c r="C249" s="6" t="s">
        <v>543</v>
      </c>
      <c r="D249" s="6" t="s">
        <v>560</v>
      </c>
      <c r="E249" s="6" t="s">
        <v>559</v>
      </c>
      <c r="F249" s="6" t="s">
        <v>87</v>
      </c>
      <c r="G249" s="6">
        <v>23</v>
      </c>
      <c r="H249" s="6">
        <v>9</v>
      </c>
      <c r="I249" s="6">
        <v>32</v>
      </c>
      <c r="J249" s="6">
        <v>100</v>
      </c>
      <c r="K249" s="6">
        <v>3.2</v>
      </c>
      <c r="L249" s="6" t="s">
        <v>558</v>
      </c>
      <c r="M249" s="8" t="s">
        <v>557</v>
      </c>
      <c r="N249" s="6" t="s">
        <v>556</v>
      </c>
      <c r="O249" s="6" t="s">
        <v>555</v>
      </c>
      <c r="P249" s="6" t="s">
        <v>554</v>
      </c>
      <c r="Q249" s="5" t="s">
        <v>553</v>
      </c>
    </row>
    <row r="250" spans="1:17" ht="15.5" x14ac:dyDescent="0.35">
      <c r="A250" s="7" t="s">
        <v>10</v>
      </c>
      <c r="B250" s="6" t="s">
        <v>544</v>
      </c>
      <c r="C250" s="6" t="s">
        <v>543</v>
      </c>
      <c r="D250" s="6" t="s">
        <v>552</v>
      </c>
      <c r="E250" s="6" t="s">
        <v>551</v>
      </c>
      <c r="F250" s="6" t="s">
        <v>87</v>
      </c>
      <c r="G250" s="6">
        <v>20</v>
      </c>
      <c r="H250" s="6">
        <v>10</v>
      </c>
      <c r="I250" s="6">
        <v>30</v>
      </c>
      <c r="J250" s="6">
        <v>120</v>
      </c>
      <c r="K250" s="6">
        <v>4</v>
      </c>
      <c r="L250" s="6" t="s">
        <v>550</v>
      </c>
      <c r="M250" s="8" t="s">
        <v>549</v>
      </c>
      <c r="N250" s="6" t="s">
        <v>548</v>
      </c>
      <c r="O250" s="6" t="s">
        <v>547</v>
      </c>
      <c r="P250" s="6" t="s">
        <v>546</v>
      </c>
      <c r="Q250" s="5" t="s">
        <v>545</v>
      </c>
    </row>
    <row r="251" spans="1:17" ht="15.5" x14ac:dyDescent="0.35">
      <c r="A251" s="7" t="s">
        <v>10</v>
      </c>
      <c r="B251" s="6" t="s">
        <v>544</v>
      </c>
      <c r="C251" s="6" t="s">
        <v>543</v>
      </c>
      <c r="D251" s="6" t="s">
        <v>542</v>
      </c>
      <c r="E251" s="6" t="s">
        <v>541</v>
      </c>
      <c r="F251" s="6" t="s">
        <v>87</v>
      </c>
      <c r="G251" s="6">
        <v>21</v>
      </c>
      <c r="H251" s="6">
        <v>10</v>
      </c>
      <c r="I251" s="6">
        <v>31</v>
      </c>
      <c r="J251" s="6">
        <v>124</v>
      </c>
      <c r="K251" s="6">
        <v>4</v>
      </c>
      <c r="L251" s="6" t="s">
        <v>540</v>
      </c>
      <c r="M251" s="9">
        <v>43784</v>
      </c>
      <c r="N251" s="6" t="s">
        <v>539</v>
      </c>
      <c r="O251" s="6" t="s">
        <v>538</v>
      </c>
      <c r="P251" s="6" t="s">
        <v>537</v>
      </c>
      <c r="Q251" s="5" t="s">
        <v>536</v>
      </c>
    </row>
    <row r="252" spans="1:17" ht="15.5" x14ac:dyDescent="0.35">
      <c r="A252" s="7" t="s">
        <v>10</v>
      </c>
      <c r="B252" s="6" t="s">
        <v>452</v>
      </c>
      <c r="C252" s="6" t="s">
        <v>451</v>
      </c>
      <c r="D252" s="6" t="s">
        <v>535</v>
      </c>
      <c r="E252" s="6" t="s">
        <v>465</v>
      </c>
      <c r="F252" s="6" t="s">
        <v>6</v>
      </c>
      <c r="G252" s="6">
        <v>45</v>
      </c>
      <c r="H252" s="6">
        <v>16</v>
      </c>
      <c r="I252" s="6">
        <v>61</v>
      </c>
      <c r="J252" s="6">
        <v>138</v>
      </c>
      <c r="K252" s="6">
        <v>2.7</v>
      </c>
      <c r="L252" s="6" t="s">
        <v>534</v>
      </c>
      <c r="M252" s="9">
        <v>42369</v>
      </c>
      <c r="N252" s="6" t="s">
        <v>533</v>
      </c>
      <c r="O252" s="6" t="s">
        <v>532</v>
      </c>
      <c r="P252" s="6" t="s">
        <v>531</v>
      </c>
      <c r="Q252" s="5" t="s">
        <v>530</v>
      </c>
    </row>
    <row r="253" spans="1:17" ht="15.5" x14ac:dyDescent="0.35">
      <c r="A253" s="7" t="s">
        <v>10</v>
      </c>
      <c r="B253" s="6" t="s">
        <v>452</v>
      </c>
      <c r="C253" s="6" t="s">
        <v>451</v>
      </c>
      <c r="D253" s="6" t="s">
        <v>529</v>
      </c>
      <c r="E253" s="6" t="s">
        <v>528</v>
      </c>
      <c r="F253" s="6" t="s">
        <v>6</v>
      </c>
      <c r="G253" s="6">
        <v>42</v>
      </c>
      <c r="H253" s="6">
        <v>18</v>
      </c>
      <c r="I253" s="6">
        <v>60</v>
      </c>
      <c r="J253" s="6">
        <v>124</v>
      </c>
      <c r="K253" s="6">
        <v>2.1</v>
      </c>
      <c r="L253" s="6" t="s">
        <v>527</v>
      </c>
      <c r="M253" s="9">
        <v>42130</v>
      </c>
      <c r="N253" s="6" t="s">
        <v>526</v>
      </c>
      <c r="O253" s="6" t="s">
        <v>525</v>
      </c>
      <c r="P253" s="6" t="s">
        <v>524</v>
      </c>
      <c r="Q253" s="5" t="s">
        <v>523</v>
      </c>
    </row>
    <row r="254" spans="1:17" ht="15.5" x14ac:dyDescent="0.35">
      <c r="A254" s="7" t="s">
        <v>10</v>
      </c>
      <c r="B254" s="6" t="s">
        <v>452</v>
      </c>
      <c r="C254" s="6" t="s">
        <v>451</v>
      </c>
      <c r="D254" s="6" t="s">
        <v>522</v>
      </c>
      <c r="E254" s="6" t="s">
        <v>458</v>
      </c>
      <c r="F254" s="6" t="s">
        <v>6</v>
      </c>
      <c r="G254" s="6">
        <v>27</v>
      </c>
      <c r="H254" s="6">
        <v>8</v>
      </c>
      <c r="I254" s="6">
        <v>35</v>
      </c>
      <c r="J254" s="6">
        <v>79</v>
      </c>
      <c r="K254" s="6">
        <v>2.25</v>
      </c>
      <c r="L254" s="6" t="s">
        <v>521</v>
      </c>
      <c r="M254" s="9">
        <v>43741</v>
      </c>
      <c r="N254" s="6" t="s">
        <v>520</v>
      </c>
      <c r="O254" s="6" t="s">
        <v>519</v>
      </c>
      <c r="P254" s="6" t="s">
        <v>518</v>
      </c>
      <c r="Q254" s="5" t="s">
        <v>517</v>
      </c>
    </row>
    <row r="255" spans="1:17" ht="15.5" x14ac:dyDescent="0.35">
      <c r="A255" s="7" t="s">
        <v>10</v>
      </c>
      <c r="B255" s="6" t="s">
        <v>452</v>
      </c>
      <c r="C255" s="6" t="s">
        <v>451</v>
      </c>
      <c r="D255" s="6" t="s">
        <v>516</v>
      </c>
      <c r="E255" s="6" t="s">
        <v>449</v>
      </c>
      <c r="F255" s="6" t="s">
        <v>6</v>
      </c>
      <c r="G255" s="6">
        <v>51</v>
      </c>
      <c r="H255" s="6">
        <v>14</v>
      </c>
      <c r="I255" s="6">
        <v>65</v>
      </c>
      <c r="J255" s="6">
        <v>118</v>
      </c>
      <c r="K255" s="6">
        <v>1.81</v>
      </c>
      <c r="L255" s="6" t="s">
        <v>515</v>
      </c>
      <c r="M255" s="9">
        <v>42130</v>
      </c>
      <c r="N255" s="6" t="s">
        <v>514</v>
      </c>
      <c r="O255" s="6" t="s">
        <v>513</v>
      </c>
      <c r="P255" s="6" t="s">
        <v>512</v>
      </c>
      <c r="Q255" s="5" t="s">
        <v>444</v>
      </c>
    </row>
    <row r="256" spans="1:17" ht="15.5" x14ac:dyDescent="0.35">
      <c r="A256" s="7" t="s">
        <v>10</v>
      </c>
      <c r="B256" s="6" t="s">
        <v>452</v>
      </c>
      <c r="C256" s="6" t="s">
        <v>451</v>
      </c>
      <c r="D256" s="6" t="s">
        <v>511</v>
      </c>
      <c r="E256" s="6" t="s">
        <v>510</v>
      </c>
      <c r="F256" s="6" t="s">
        <v>6</v>
      </c>
      <c r="G256" s="6">
        <v>24</v>
      </c>
      <c r="H256" s="6">
        <v>10</v>
      </c>
      <c r="I256" s="6">
        <v>34</v>
      </c>
      <c r="J256" s="6">
        <v>59.2</v>
      </c>
      <c r="K256" s="6">
        <v>1.74</v>
      </c>
      <c r="L256" s="6" t="s">
        <v>509</v>
      </c>
      <c r="M256" s="9">
        <v>43762</v>
      </c>
      <c r="N256" s="6" t="s">
        <v>508</v>
      </c>
      <c r="O256" s="6" t="s">
        <v>507</v>
      </c>
      <c r="P256" s="6" t="s">
        <v>506</v>
      </c>
      <c r="Q256" s="5" t="s">
        <v>505</v>
      </c>
    </row>
    <row r="257" spans="1:17" ht="15.5" x14ac:dyDescent="0.35">
      <c r="A257" s="7" t="s">
        <v>10</v>
      </c>
      <c r="B257" s="6" t="s">
        <v>452</v>
      </c>
      <c r="C257" s="6" t="s">
        <v>451</v>
      </c>
      <c r="D257" s="6" t="s">
        <v>504</v>
      </c>
      <c r="E257" s="6" t="s">
        <v>503</v>
      </c>
      <c r="F257" s="6" t="s">
        <v>6</v>
      </c>
      <c r="G257" s="6">
        <v>46</v>
      </c>
      <c r="H257" s="6">
        <v>11</v>
      </c>
      <c r="I257" s="6">
        <v>57</v>
      </c>
      <c r="J257" s="6">
        <v>104</v>
      </c>
      <c r="K257" s="6">
        <v>1.82</v>
      </c>
      <c r="L257" s="6" t="s">
        <v>502</v>
      </c>
      <c r="M257" s="9">
        <v>43565</v>
      </c>
      <c r="N257" s="6" t="s">
        <v>501</v>
      </c>
      <c r="O257" s="6" t="s">
        <v>499</v>
      </c>
      <c r="P257" s="6" t="s">
        <v>500</v>
      </c>
      <c r="Q257" s="5" t="s">
        <v>499</v>
      </c>
    </row>
    <row r="258" spans="1:17" ht="15.5" x14ac:dyDescent="0.35">
      <c r="A258" s="7" t="s">
        <v>10</v>
      </c>
      <c r="B258" s="6" t="s">
        <v>452</v>
      </c>
      <c r="C258" s="6" t="s">
        <v>451</v>
      </c>
      <c r="D258" s="6" t="s">
        <v>498</v>
      </c>
      <c r="E258" s="6" t="s">
        <v>497</v>
      </c>
      <c r="F258" s="6" t="s">
        <v>6</v>
      </c>
      <c r="G258" s="6">
        <v>17</v>
      </c>
      <c r="H258" s="6">
        <v>1</v>
      </c>
      <c r="I258" s="6">
        <v>18</v>
      </c>
      <c r="J258" s="6">
        <v>88.1</v>
      </c>
      <c r="K258" s="6">
        <v>4.8899999999999997</v>
      </c>
      <c r="L258" s="6" t="s">
        <v>496</v>
      </c>
      <c r="M258" s="9">
        <v>43888</v>
      </c>
      <c r="N258" s="6" t="s">
        <v>495</v>
      </c>
      <c r="O258" s="6" t="s">
        <v>494</v>
      </c>
      <c r="P258" s="6" t="s">
        <v>493</v>
      </c>
      <c r="Q258" s="5" t="s">
        <v>492</v>
      </c>
    </row>
    <row r="259" spans="1:17" ht="15.5" x14ac:dyDescent="0.35">
      <c r="A259" s="7" t="s">
        <v>10</v>
      </c>
      <c r="B259" s="6" t="s">
        <v>452</v>
      </c>
      <c r="C259" s="6" t="s">
        <v>451</v>
      </c>
      <c r="D259" s="6" t="s">
        <v>491</v>
      </c>
      <c r="E259" s="6" t="s">
        <v>490</v>
      </c>
      <c r="F259" s="6" t="s">
        <v>6</v>
      </c>
      <c r="G259" s="6">
        <v>15</v>
      </c>
      <c r="H259" s="6">
        <v>3</v>
      </c>
      <c r="I259" s="6">
        <v>18</v>
      </c>
      <c r="J259" s="6">
        <v>48</v>
      </c>
      <c r="K259" s="6">
        <v>2.67</v>
      </c>
      <c r="L259" s="6" t="s">
        <v>489</v>
      </c>
      <c r="M259" s="9">
        <v>43902</v>
      </c>
      <c r="N259" s="6" t="s">
        <v>488</v>
      </c>
      <c r="O259" s="6" t="s">
        <v>487</v>
      </c>
      <c r="P259" s="6" t="s">
        <v>486</v>
      </c>
      <c r="Q259" s="5" t="s">
        <v>132</v>
      </c>
    </row>
    <row r="260" spans="1:17" ht="15.5" x14ac:dyDescent="0.35">
      <c r="A260" s="7" t="s">
        <v>10</v>
      </c>
      <c r="B260" s="6" t="s">
        <v>452</v>
      </c>
      <c r="C260" s="6" t="s">
        <v>451</v>
      </c>
      <c r="D260" s="6" t="s">
        <v>485</v>
      </c>
      <c r="E260" s="6" t="s">
        <v>484</v>
      </c>
      <c r="F260" s="6" t="s">
        <v>6</v>
      </c>
      <c r="G260" s="6">
        <v>30</v>
      </c>
      <c r="H260" s="6">
        <v>5</v>
      </c>
      <c r="I260" s="6">
        <v>35</v>
      </c>
      <c r="J260" s="6">
        <v>79</v>
      </c>
      <c r="K260" s="6">
        <v>2.2599999999999998</v>
      </c>
      <c r="L260" s="6" t="s">
        <v>483</v>
      </c>
      <c r="M260" s="9">
        <v>43881</v>
      </c>
      <c r="N260" s="6" t="s">
        <v>482</v>
      </c>
      <c r="O260" s="6" t="s">
        <v>481</v>
      </c>
      <c r="P260" s="6" t="s">
        <v>480</v>
      </c>
      <c r="Q260" s="5" t="s">
        <v>479</v>
      </c>
    </row>
    <row r="261" spans="1:17" ht="15.5" x14ac:dyDescent="0.35">
      <c r="A261" s="7" t="s">
        <v>10</v>
      </c>
      <c r="B261" s="6" t="s">
        <v>452</v>
      </c>
      <c r="C261" s="6" t="s">
        <v>451</v>
      </c>
      <c r="D261" s="6" t="s">
        <v>478</v>
      </c>
      <c r="E261" s="6" t="s">
        <v>477</v>
      </c>
      <c r="F261" s="6" t="s">
        <v>6</v>
      </c>
      <c r="G261" s="6">
        <v>27</v>
      </c>
      <c r="H261" s="6">
        <v>12</v>
      </c>
      <c r="I261" s="6">
        <v>39</v>
      </c>
      <c r="J261" s="6">
        <v>69.8</v>
      </c>
      <c r="K261" s="6">
        <v>1.78</v>
      </c>
      <c r="L261" s="6" t="s">
        <v>476</v>
      </c>
      <c r="M261" s="9">
        <v>43959</v>
      </c>
      <c r="N261" s="6" t="s">
        <v>475</v>
      </c>
      <c r="O261" s="6" t="s">
        <v>152</v>
      </c>
      <c r="P261" s="6" t="s">
        <v>474</v>
      </c>
      <c r="Q261" s="5" t="s">
        <v>473</v>
      </c>
    </row>
    <row r="262" spans="1:17" ht="15.5" x14ac:dyDescent="0.35">
      <c r="A262" s="7" t="s">
        <v>10</v>
      </c>
      <c r="B262" s="6" t="s">
        <v>452</v>
      </c>
      <c r="C262" s="6" t="s">
        <v>451</v>
      </c>
      <c r="D262" s="6" t="s">
        <v>472</v>
      </c>
      <c r="E262" s="6" t="s">
        <v>471</v>
      </c>
      <c r="F262" s="6" t="s">
        <v>6</v>
      </c>
      <c r="G262" s="6">
        <v>0</v>
      </c>
      <c r="H262" s="6">
        <v>38</v>
      </c>
      <c r="I262" s="6">
        <v>38</v>
      </c>
      <c r="J262" s="6">
        <v>77</v>
      </c>
      <c r="K262" s="6">
        <v>2.0299999999999998</v>
      </c>
      <c r="L262" s="6" t="s">
        <v>470</v>
      </c>
      <c r="M262" s="9">
        <v>44320</v>
      </c>
      <c r="N262" s="6" t="s">
        <v>469</v>
      </c>
      <c r="O262" s="6" t="s">
        <v>467</v>
      </c>
      <c r="P262" s="6" t="s">
        <v>468</v>
      </c>
      <c r="Q262" s="5" t="s">
        <v>467</v>
      </c>
    </row>
    <row r="263" spans="1:17" ht="15.5" x14ac:dyDescent="0.35">
      <c r="A263" s="7" t="s">
        <v>10</v>
      </c>
      <c r="B263" s="6" t="s">
        <v>452</v>
      </c>
      <c r="C263" s="6" t="s">
        <v>451</v>
      </c>
      <c r="D263" s="6" t="s">
        <v>466</v>
      </c>
      <c r="E263" s="6" t="s">
        <v>465</v>
      </c>
      <c r="F263" s="6" t="s">
        <v>6</v>
      </c>
      <c r="G263" s="6">
        <v>0</v>
      </c>
      <c r="H263" s="6">
        <v>20</v>
      </c>
      <c r="I263" s="6">
        <v>20</v>
      </c>
      <c r="J263" s="6">
        <v>41.2</v>
      </c>
      <c r="K263" s="6">
        <v>2.06</v>
      </c>
      <c r="L263" s="6" t="s">
        <v>464</v>
      </c>
      <c r="M263" s="9">
        <v>44320</v>
      </c>
      <c r="N263" s="6" t="s">
        <v>463</v>
      </c>
      <c r="O263" s="6" t="s">
        <v>462</v>
      </c>
      <c r="P263" s="6" t="s">
        <v>461</v>
      </c>
      <c r="Q263" s="5" t="s">
        <v>460</v>
      </c>
    </row>
    <row r="264" spans="1:17" ht="15.5" x14ac:dyDescent="0.35">
      <c r="A264" s="7" t="s">
        <v>10</v>
      </c>
      <c r="B264" s="6" t="s">
        <v>452</v>
      </c>
      <c r="C264" s="6" t="s">
        <v>451</v>
      </c>
      <c r="D264" s="6" t="s">
        <v>459</v>
      </c>
      <c r="E264" s="6" t="s">
        <v>458</v>
      </c>
      <c r="F264" s="6" t="s">
        <v>6</v>
      </c>
      <c r="G264" s="6">
        <v>27</v>
      </c>
      <c r="H264" s="6">
        <v>9</v>
      </c>
      <c r="I264" s="6">
        <v>36</v>
      </c>
      <c r="J264" s="6">
        <v>72.099999999999994</v>
      </c>
      <c r="K264" s="6">
        <v>2</v>
      </c>
      <c r="L264" s="6" t="s">
        <v>457</v>
      </c>
      <c r="M264" s="9">
        <v>44310</v>
      </c>
      <c r="N264" s="6" t="s">
        <v>456</v>
      </c>
      <c r="O264" s="6" t="s">
        <v>455</v>
      </c>
      <c r="P264" s="6" t="s">
        <v>454</v>
      </c>
      <c r="Q264" s="5" t="s">
        <v>453</v>
      </c>
    </row>
    <row r="265" spans="1:17" ht="15.5" x14ac:dyDescent="0.35">
      <c r="A265" s="7" t="s">
        <v>10</v>
      </c>
      <c r="B265" s="6" t="s">
        <v>452</v>
      </c>
      <c r="C265" s="6" t="s">
        <v>451</v>
      </c>
      <c r="D265" s="6" t="s">
        <v>450</v>
      </c>
      <c r="E265" s="6" t="s">
        <v>449</v>
      </c>
      <c r="F265" s="6" t="s">
        <v>6</v>
      </c>
      <c r="G265" s="6">
        <v>29</v>
      </c>
      <c r="H265" s="6">
        <v>10</v>
      </c>
      <c r="I265" s="6">
        <v>39</v>
      </c>
      <c r="J265" s="6">
        <v>67.400000000000006</v>
      </c>
      <c r="K265" s="6">
        <v>1.72</v>
      </c>
      <c r="L265" s="6" t="s">
        <v>448</v>
      </c>
      <c r="M265" s="9">
        <v>44158</v>
      </c>
      <c r="N265" s="6" t="s">
        <v>447</v>
      </c>
      <c r="O265" s="6" t="s">
        <v>446</v>
      </c>
      <c r="P265" s="6" t="s">
        <v>445</v>
      </c>
      <c r="Q265" s="5" t="s">
        <v>444</v>
      </c>
    </row>
    <row r="266" spans="1:17" ht="15.5" x14ac:dyDescent="0.35">
      <c r="A266" s="7" t="s">
        <v>10</v>
      </c>
      <c r="B266" s="6" t="s">
        <v>340</v>
      </c>
      <c r="C266" s="6" t="s">
        <v>338</v>
      </c>
      <c r="D266" s="6" t="s">
        <v>443</v>
      </c>
      <c r="E266" s="6" t="s">
        <v>442</v>
      </c>
      <c r="F266" s="6" t="s">
        <v>6</v>
      </c>
      <c r="G266" s="6">
        <v>35</v>
      </c>
      <c r="H266" s="6">
        <v>10</v>
      </c>
      <c r="I266" s="6">
        <v>45</v>
      </c>
      <c r="J266" s="6">
        <v>135</v>
      </c>
      <c r="K266" s="6">
        <v>3</v>
      </c>
      <c r="L266" s="6" t="s">
        <v>441</v>
      </c>
      <c r="M266" s="8" t="s">
        <v>94</v>
      </c>
      <c r="N266" s="6" t="s">
        <v>440</v>
      </c>
      <c r="O266" s="6" t="s">
        <v>439</v>
      </c>
      <c r="P266" s="6" t="s">
        <v>438</v>
      </c>
      <c r="Q266" s="5" t="s">
        <v>437</v>
      </c>
    </row>
    <row r="267" spans="1:17" ht="15.5" x14ac:dyDescent="0.35">
      <c r="A267" s="7" t="s">
        <v>10</v>
      </c>
      <c r="B267" s="6" t="s">
        <v>340</v>
      </c>
      <c r="C267" s="6" t="s">
        <v>338</v>
      </c>
      <c r="D267" s="6" t="s">
        <v>436</v>
      </c>
      <c r="E267" s="6" t="s">
        <v>338</v>
      </c>
      <c r="F267" s="6" t="s">
        <v>6</v>
      </c>
      <c r="G267" s="6">
        <v>11</v>
      </c>
      <c r="H267" s="6">
        <v>6</v>
      </c>
      <c r="I267" s="6">
        <v>17</v>
      </c>
      <c r="J267" s="6">
        <v>51</v>
      </c>
      <c r="K267" s="6">
        <v>3</v>
      </c>
      <c r="L267" s="6" t="s">
        <v>435</v>
      </c>
      <c r="M267" s="8" t="s">
        <v>434</v>
      </c>
      <c r="N267" s="6" t="s">
        <v>433</v>
      </c>
      <c r="O267" s="6" t="s">
        <v>432</v>
      </c>
      <c r="P267" s="6" t="s">
        <v>431</v>
      </c>
      <c r="Q267" s="5" t="s">
        <v>430</v>
      </c>
    </row>
    <row r="268" spans="1:17" ht="15.5" x14ac:dyDescent="0.35">
      <c r="A268" s="7" t="s">
        <v>10</v>
      </c>
      <c r="B268" s="6" t="s">
        <v>340</v>
      </c>
      <c r="C268" s="6" t="s">
        <v>338</v>
      </c>
      <c r="D268" s="6" t="s">
        <v>429</v>
      </c>
      <c r="E268" s="6" t="s">
        <v>338</v>
      </c>
      <c r="F268" s="6" t="s">
        <v>6</v>
      </c>
      <c r="G268" s="6">
        <v>7</v>
      </c>
      <c r="H268" s="6">
        <v>5</v>
      </c>
      <c r="I268" s="6">
        <v>12</v>
      </c>
      <c r="J268" s="6">
        <v>36</v>
      </c>
      <c r="K268" s="6">
        <v>3</v>
      </c>
      <c r="L268" s="6" t="s">
        <v>428</v>
      </c>
      <c r="M268" s="8" t="s">
        <v>385</v>
      </c>
      <c r="N268" s="6" t="s">
        <v>427</v>
      </c>
      <c r="O268" s="6" t="s">
        <v>426</v>
      </c>
      <c r="P268" s="6" t="s">
        <v>425</v>
      </c>
      <c r="Q268" s="5" t="s">
        <v>424</v>
      </c>
    </row>
    <row r="269" spans="1:17" ht="15.5" x14ac:dyDescent="0.35">
      <c r="A269" s="7" t="s">
        <v>10</v>
      </c>
      <c r="B269" s="6" t="s">
        <v>340</v>
      </c>
      <c r="C269" s="6" t="s">
        <v>338</v>
      </c>
      <c r="D269" s="6" t="s">
        <v>423</v>
      </c>
      <c r="E269" s="6" t="s">
        <v>338</v>
      </c>
      <c r="F269" s="6" t="s">
        <v>6</v>
      </c>
      <c r="G269" s="6">
        <v>16</v>
      </c>
      <c r="H269" s="6">
        <v>3</v>
      </c>
      <c r="I269" s="6">
        <v>19</v>
      </c>
      <c r="J269" s="6">
        <v>57</v>
      </c>
      <c r="K269" s="6">
        <v>3</v>
      </c>
      <c r="L269" s="6" t="s">
        <v>422</v>
      </c>
      <c r="M269" s="8" t="s">
        <v>39</v>
      </c>
      <c r="N269" s="6" t="s">
        <v>421</v>
      </c>
      <c r="O269" s="6" t="s">
        <v>420</v>
      </c>
      <c r="P269" s="6" t="s">
        <v>419</v>
      </c>
      <c r="Q269" s="5" t="s">
        <v>418</v>
      </c>
    </row>
    <row r="270" spans="1:17" ht="15.5" x14ac:dyDescent="0.35">
      <c r="A270" s="7" t="s">
        <v>10</v>
      </c>
      <c r="B270" s="6" t="s">
        <v>340</v>
      </c>
      <c r="C270" s="6" t="s">
        <v>338</v>
      </c>
      <c r="D270" s="6" t="s">
        <v>417</v>
      </c>
      <c r="E270" s="6" t="s">
        <v>338</v>
      </c>
      <c r="F270" s="6" t="s">
        <v>6</v>
      </c>
      <c r="G270" s="6">
        <v>15</v>
      </c>
      <c r="H270" s="6">
        <v>9</v>
      </c>
      <c r="I270" s="6">
        <v>24</v>
      </c>
      <c r="J270" s="6">
        <v>72</v>
      </c>
      <c r="K270" s="6">
        <v>3</v>
      </c>
      <c r="L270" s="6" t="s">
        <v>416</v>
      </c>
      <c r="M270" s="8" t="s">
        <v>385</v>
      </c>
      <c r="N270" s="6" t="s">
        <v>390</v>
      </c>
      <c r="O270" s="6" t="s">
        <v>389</v>
      </c>
      <c r="P270" s="6" t="s">
        <v>388</v>
      </c>
      <c r="Q270" s="5" t="s">
        <v>119</v>
      </c>
    </row>
    <row r="271" spans="1:17" ht="15.5" x14ac:dyDescent="0.35">
      <c r="A271" s="7" t="s">
        <v>10</v>
      </c>
      <c r="B271" s="6" t="s">
        <v>415</v>
      </c>
      <c r="C271" s="6" t="s">
        <v>414</v>
      </c>
      <c r="D271" s="6" t="s">
        <v>413</v>
      </c>
      <c r="E271" s="6" t="s">
        <v>338</v>
      </c>
      <c r="F271" s="6" t="s">
        <v>6</v>
      </c>
      <c r="G271" s="6">
        <v>15</v>
      </c>
      <c r="H271" s="6">
        <v>9</v>
      </c>
      <c r="I271" s="6">
        <v>24</v>
      </c>
      <c r="J271" s="6">
        <v>72</v>
      </c>
      <c r="K271" s="6">
        <v>3</v>
      </c>
      <c r="L271" s="6" t="s">
        <v>412</v>
      </c>
      <c r="M271" s="8" t="s">
        <v>385</v>
      </c>
      <c r="N271" s="6" t="s">
        <v>411</v>
      </c>
      <c r="O271" s="6" t="s">
        <v>410</v>
      </c>
      <c r="P271" s="6" t="s">
        <v>409</v>
      </c>
      <c r="Q271" s="5" t="s">
        <v>408</v>
      </c>
    </row>
    <row r="272" spans="1:17" ht="15.5" x14ac:dyDescent="0.35">
      <c r="A272" s="7" t="s">
        <v>10</v>
      </c>
      <c r="B272" s="6" t="s">
        <v>340</v>
      </c>
      <c r="C272" s="6" t="s">
        <v>338</v>
      </c>
      <c r="D272" s="6" t="s">
        <v>407</v>
      </c>
      <c r="E272" s="6" t="s">
        <v>406</v>
      </c>
      <c r="F272" s="6" t="s">
        <v>6</v>
      </c>
      <c r="G272" s="6">
        <v>25</v>
      </c>
      <c r="H272" s="6">
        <v>5</v>
      </c>
      <c r="I272" s="6">
        <v>30</v>
      </c>
      <c r="J272" s="6">
        <v>90</v>
      </c>
      <c r="K272" s="6">
        <v>3</v>
      </c>
      <c r="L272" s="6" t="s">
        <v>405</v>
      </c>
      <c r="M272" s="8" t="s">
        <v>404</v>
      </c>
      <c r="N272" s="6" t="s">
        <v>403</v>
      </c>
      <c r="O272" s="6" t="s">
        <v>402</v>
      </c>
      <c r="P272" s="6" t="s">
        <v>401</v>
      </c>
      <c r="Q272" s="5" t="s">
        <v>400</v>
      </c>
    </row>
    <row r="273" spans="1:17" ht="15.5" x14ac:dyDescent="0.35">
      <c r="A273" s="7" t="s">
        <v>10</v>
      </c>
      <c r="B273" s="6" t="s">
        <v>340</v>
      </c>
      <c r="C273" s="6" t="s">
        <v>338</v>
      </c>
      <c r="D273" s="6" t="s">
        <v>399</v>
      </c>
      <c r="E273" s="6" t="s">
        <v>398</v>
      </c>
      <c r="F273" s="6" t="s">
        <v>6</v>
      </c>
      <c r="G273" s="6">
        <v>15</v>
      </c>
      <c r="H273" s="6">
        <v>3</v>
      </c>
      <c r="I273" s="6">
        <v>18</v>
      </c>
      <c r="J273" s="6">
        <v>54</v>
      </c>
      <c r="K273" s="6">
        <v>3</v>
      </c>
      <c r="L273" s="6" t="s">
        <v>397</v>
      </c>
      <c r="M273" s="8" t="s">
        <v>385</v>
      </c>
      <c r="N273" s="6" t="s">
        <v>396</v>
      </c>
      <c r="O273" s="6" t="s">
        <v>395</v>
      </c>
      <c r="P273" s="6" t="s">
        <v>394</v>
      </c>
      <c r="Q273" s="5" t="s">
        <v>393</v>
      </c>
    </row>
    <row r="274" spans="1:17" ht="15.5" x14ac:dyDescent="0.35">
      <c r="A274" s="7" t="s">
        <v>10</v>
      </c>
      <c r="B274" s="6" t="s">
        <v>340</v>
      </c>
      <c r="C274" s="6" t="s">
        <v>338</v>
      </c>
      <c r="D274" s="6" t="s">
        <v>392</v>
      </c>
      <c r="E274" s="6" t="s">
        <v>372</v>
      </c>
      <c r="F274" s="6" t="s">
        <v>6</v>
      </c>
      <c r="G274" s="6">
        <v>24</v>
      </c>
      <c r="H274" s="6">
        <v>7</v>
      </c>
      <c r="I274" s="6">
        <v>31</v>
      </c>
      <c r="J274" s="6">
        <v>93</v>
      </c>
      <c r="K274" s="6">
        <v>3</v>
      </c>
      <c r="L274" s="6" t="s">
        <v>391</v>
      </c>
      <c r="M274" s="8" t="s">
        <v>23</v>
      </c>
      <c r="N274" s="6" t="s">
        <v>390</v>
      </c>
      <c r="O274" s="6" t="s">
        <v>389</v>
      </c>
      <c r="P274" s="6" t="s">
        <v>388</v>
      </c>
      <c r="Q274" s="5" t="s">
        <v>119</v>
      </c>
    </row>
    <row r="275" spans="1:17" ht="15.5" x14ac:dyDescent="0.35">
      <c r="A275" s="7" t="s">
        <v>10</v>
      </c>
      <c r="B275" s="6" t="s">
        <v>340</v>
      </c>
      <c r="C275" s="6" t="s">
        <v>338</v>
      </c>
      <c r="D275" s="6" t="s">
        <v>387</v>
      </c>
      <c r="E275" s="6" t="s">
        <v>338</v>
      </c>
      <c r="F275" s="6" t="s">
        <v>6</v>
      </c>
      <c r="G275" s="6">
        <v>12</v>
      </c>
      <c r="H275" s="6">
        <v>6</v>
      </c>
      <c r="I275" s="6">
        <v>18</v>
      </c>
      <c r="J275" s="6">
        <v>54</v>
      </c>
      <c r="K275" s="6">
        <v>3</v>
      </c>
      <c r="L275" s="6" t="s">
        <v>386</v>
      </c>
      <c r="M275" s="8" t="s">
        <v>385</v>
      </c>
      <c r="N275" s="6" t="s">
        <v>384</v>
      </c>
      <c r="O275" s="6" t="s">
        <v>383</v>
      </c>
      <c r="P275" s="6" t="s">
        <v>382</v>
      </c>
      <c r="Q275" s="5" t="s">
        <v>381</v>
      </c>
    </row>
    <row r="276" spans="1:17" ht="15.5" x14ac:dyDescent="0.35">
      <c r="A276" s="7" t="s">
        <v>10</v>
      </c>
      <c r="B276" s="6" t="s">
        <v>340</v>
      </c>
      <c r="C276" s="6" t="s">
        <v>338</v>
      </c>
      <c r="D276" s="6" t="s">
        <v>380</v>
      </c>
      <c r="E276" s="6" t="s">
        <v>338</v>
      </c>
      <c r="F276" s="6" t="s">
        <v>6</v>
      </c>
      <c r="G276" s="6">
        <v>13</v>
      </c>
      <c r="H276" s="6">
        <v>9</v>
      </c>
      <c r="I276" s="6">
        <v>22</v>
      </c>
      <c r="J276" s="6">
        <v>66</v>
      </c>
      <c r="K276" s="6">
        <v>3</v>
      </c>
      <c r="L276" s="6" t="s">
        <v>379</v>
      </c>
      <c r="M276" s="8" t="s">
        <v>378</v>
      </c>
      <c r="N276" s="6" t="s">
        <v>377</v>
      </c>
      <c r="O276" s="6" t="s">
        <v>376</v>
      </c>
      <c r="P276" s="6" t="s">
        <v>375</v>
      </c>
      <c r="Q276" s="5" t="s">
        <v>374</v>
      </c>
    </row>
    <row r="277" spans="1:17" ht="15.5" x14ac:dyDescent="0.35">
      <c r="A277" s="7" t="s">
        <v>10</v>
      </c>
      <c r="B277" s="6" t="s">
        <v>340</v>
      </c>
      <c r="C277" s="6" t="s">
        <v>338</v>
      </c>
      <c r="D277" s="6" t="s">
        <v>373</v>
      </c>
      <c r="E277" s="6" t="s">
        <v>372</v>
      </c>
      <c r="F277" s="6" t="s">
        <v>6</v>
      </c>
      <c r="G277" s="6">
        <v>22</v>
      </c>
      <c r="H277" s="6">
        <v>8</v>
      </c>
      <c r="I277" s="6">
        <v>30</v>
      </c>
      <c r="J277" s="6">
        <v>90</v>
      </c>
      <c r="K277" s="6">
        <v>3</v>
      </c>
      <c r="L277" s="6" t="s">
        <v>371</v>
      </c>
      <c r="M277" s="8" t="s">
        <v>370</v>
      </c>
      <c r="N277" s="6" t="s">
        <v>369</v>
      </c>
      <c r="O277" s="6" t="s">
        <v>368</v>
      </c>
      <c r="P277" s="6" t="s">
        <v>367</v>
      </c>
      <c r="Q277" s="5" t="s">
        <v>366</v>
      </c>
    </row>
    <row r="278" spans="1:17" ht="15.5" x14ac:dyDescent="0.35">
      <c r="A278" s="7" t="s">
        <v>10</v>
      </c>
      <c r="B278" s="6" t="s">
        <v>340</v>
      </c>
      <c r="C278" s="6" t="s">
        <v>338</v>
      </c>
      <c r="D278" s="6" t="s">
        <v>365</v>
      </c>
      <c r="E278" s="6" t="s">
        <v>338</v>
      </c>
      <c r="F278" s="6" t="s">
        <v>6</v>
      </c>
      <c r="G278" s="6">
        <v>12</v>
      </c>
      <c r="H278" s="6">
        <v>5</v>
      </c>
      <c r="I278" s="6">
        <v>17</v>
      </c>
      <c r="J278" s="6">
        <v>51</v>
      </c>
      <c r="K278" s="6">
        <v>3</v>
      </c>
      <c r="L278" s="6" t="s">
        <v>364</v>
      </c>
      <c r="M278" s="9">
        <v>43536</v>
      </c>
      <c r="N278" s="6" t="s">
        <v>363</v>
      </c>
      <c r="O278" s="6" t="s">
        <v>362</v>
      </c>
      <c r="P278" s="6" t="s">
        <v>361</v>
      </c>
      <c r="Q278" s="5" t="s">
        <v>360</v>
      </c>
    </row>
    <row r="279" spans="1:17" ht="15.5" x14ac:dyDescent="0.35">
      <c r="A279" s="7" t="s">
        <v>10</v>
      </c>
      <c r="B279" s="6" t="s">
        <v>340</v>
      </c>
      <c r="C279" s="6" t="s">
        <v>338</v>
      </c>
      <c r="D279" s="6" t="s">
        <v>359</v>
      </c>
      <c r="E279" s="6" t="s">
        <v>346</v>
      </c>
      <c r="F279" s="6" t="s">
        <v>6</v>
      </c>
      <c r="G279" s="6">
        <v>28</v>
      </c>
      <c r="H279" s="6">
        <v>7</v>
      </c>
      <c r="I279" s="6">
        <v>35</v>
      </c>
      <c r="J279" s="6">
        <v>105</v>
      </c>
      <c r="K279" s="6">
        <v>3</v>
      </c>
      <c r="L279" s="6" t="s">
        <v>358</v>
      </c>
      <c r="M279" s="9">
        <v>43962</v>
      </c>
      <c r="N279" s="6" t="s">
        <v>357</v>
      </c>
      <c r="O279" s="6" t="s">
        <v>356</v>
      </c>
      <c r="P279" s="6" t="s">
        <v>355</v>
      </c>
      <c r="Q279" s="5" t="s">
        <v>354</v>
      </c>
    </row>
    <row r="280" spans="1:17" ht="15.5" x14ac:dyDescent="0.35">
      <c r="A280" s="7" t="s">
        <v>10</v>
      </c>
      <c r="B280" s="6" t="s">
        <v>340</v>
      </c>
      <c r="C280" s="6" t="s">
        <v>338</v>
      </c>
      <c r="D280" s="6" t="s">
        <v>353</v>
      </c>
      <c r="E280" s="6" t="s">
        <v>338</v>
      </c>
      <c r="F280" s="6" t="s">
        <v>6</v>
      </c>
      <c r="G280" s="6">
        <v>16</v>
      </c>
      <c r="H280" s="6">
        <v>16</v>
      </c>
      <c r="I280" s="6">
        <v>32</v>
      </c>
      <c r="J280" s="6">
        <v>96</v>
      </c>
      <c r="K280" s="6">
        <v>3</v>
      </c>
      <c r="L280" s="6" t="s">
        <v>352</v>
      </c>
      <c r="M280" s="9">
        <v>43962</v>
      </c>
      <c r="N280" s="6" t="s">
        <v>351</v>
      </c>
      <c r="O280" s="6" t="s">
        <v>350</v>
      </c>
      <c r="P280" s="6" t="s">
        <v>349</v>
      </c>
      <c r="Q280" s="5" t="s">
        <v>348</v>
      </c>
    </row>
    <row r="281" spans="1:17" ht="15.5" x14ac:dyDescent="0.35">
      <c r="A281" s="7" t="s">
        <v>10</v>
      </c>
      <c r="B281" s="6" t="s">
        <v>340</v>
      </c>
      <c r="C281" s="6" t="s">
        <v>338</v>
      </c>
      <c r="D281" s="6" t="s">
        <v>347</v>
      </c>
      <c r="E281" s="6" t="s">
        <v>346</v>
      </c>
      <c r="F281" s="6" t="s">
        <v>6</v>
      </c>
      <c r="G281" s="6">
        <v>22</v>
      </c>
      <c r="H281" s="6">
        <v>10</v>
      </c>
      <c r="I281" s="6">
        <v>32</v>
      </c>
      <c r="J281" s="6">
        <v>96</v>
      </c>
      <c r="K281" s="6">
        <v>3</v>
      </c>
      <c r="L281" s="6" t="s">
        <v>345</v>
      </c>
      <c r="M281" s="9">
        <v>44381</v>
      </c>
      <c r="N281" s="6" t="s">
        <v>344</v>
      </c>
      <c r="O281" s="6" t="s">
        <v>343</v>
      </c>
      <c r="P281" s="6" t="s">
        <v>342</v>
      </c>
      <c r="Q281" s="5" t="s">
        <v>341</v>
      </c>
    </row>
    <row r="282" spans="1:17" ht="15.5" x14ac:dyDescent="0.35">
      <c r="A282" s="7" t="s">
        <v>10</v>
      </c>
      <c r="B282" s="6" t="s">
        <v>340</v>
      </c>
      <c r="C282" s="6" t="s">
        <v>338</v>
      </c>
      <c r="D282" s="6" t="s">
        <v>339</v>
      </c>
      <c r="E282" s="6" t="s">
        <v>338</v>
      </c>
      <c r="F282" s="6" t="s">
        <v>6</v>
      </c>
      <c r="G282" s="6">
        <v>17</v>
      </c>
      <c r="H282" s="6">
        <v>7</v>
      </c>
      <c r="I282" s="6">
        <v>24</v>
      </c>
      <c r="J282" s="6">
        <v>72</v>
      </c>
      <c r="K282" s="6">
        <v>3</v>
      </c>
      <c r="L282" s="6" t="s">
        <v>337</v>
      </c>
      <c r="M282" s="9">
        <v>44381</v>
      </c>
      <c r="N282" s="6" t="s">
        <v>336</v>
      </c>
      <c r="O282" s="6" t="s">
        <v>335</v>
      </c>
      <c r="P282" s="6" t="s">
        <v>334</v>
      </c>
      <c r="Q282" s="5" t="s">
        <v>333</v>
      </c>
    </row>
    <row r="283" spans="1:17" ht="15.5" x14ac:dyDescent="0.35">
      <c r="A283" s="7" t="s">
        <v>10</v>
      </c>
      <c r="B283" s="6" t="s">
        <v>256</v>
      </c>
      <c r="C283" s="6" t="s">
        <v>255</v>
      </c>
      <c r="D283" s="6" t="s">
        <v>332</v>
      </c>
      <c r="E283" s="6" t="s">
        <v>331</v>
      </c>
      <c r="F283" s="6" t="s">
        <v>6</v>
      </c>
      <c r="G283" s="6">
        <v>14</v>
      </c>
      <c r="H283" s="6">
        <v>16</v>
      </c>
      <c r="I283" s="6">
        <v>30</v>
      </c>
      <c r="J283" s="6">
        <v>139.19999999999999</v>
      </c>
      <c r="K283" s="6">
        <v>5</v>
      </c>
      <c r="L283" s="6" t="s">
        <v>330</v>
      </c>
      <c r="M283" s="8" t="s">
        <v>251</v>
      </c>
      <c r="N283" s="6" t="s">
        <v>329</v>
      </c>
      <c r="O283" s="6" t="s">
        <v>328</v>
      </c>
      <c r="P283" s="6" t="s">
        <v>327</v>
      </c>
      <c r="Q283" s="5" t="s">
        <v>326</v>
      </c>
    </row>
    <row r="284" spans="1:17" ht="15.5" x14ac:dyDescent="0.35">
      <c r="A284" s="7" t="s">
        <v>10</v>
      </c>
      <c r="B284" s="6" t="s">
        <v>256</v>
      </c>
      <c r="C284" s="6" t="s">
        <v>255</v>
      </c>
      <c r="D284" s="6" t="s">
        <v>325</v>
      </c>
      <c r="E284" s="6" t="s">
        <v>324</v>
      </c>
      <c r="F284" s="6" t="s">
        <v>6</v>
      </c>
      <c r="G284" s="6">
        <v>20</v>
      </c>
      <c r="H284" s="6">
        <v>16</v>
      </c>
      <c r="I284" s="6">
        <v>36</v>
      </c>
      <c r="J284" s="6">
        <v>127.4</v>
      </c>
      <c r="K284" s="6">
        <v>4</v>
      </c>
      <c r="L284" s="6" t="s">
        <v>323</v>
      </c>
      <c r="M284" s="8" t="s">
        <v>282</v>
      </c>
      <c r="N284" s="6" t="s">
        <v>322</v>
      </c>
      <c r="O284" s="6" t="s">
        <v>321</v>
      </c>
      <c r="P284" s="6" t="s">
        <v>320</v>
      </c>
      <c r="Q284" s="5" t="s">
        <v>319</v>
      </c>
    </row>
    <row r="285" spans="1:17" ht="15.5" x14ac:dyDescent="0.35">
      <c r="A285" s="7" t="s">
        <v>10</v>
      </c>
      <c r="B285" s="6" t="s">
        <v>256</v>
      </c>
      <c r="C285" s="6" t="s">
        <v>255</v>
      </c>
      <c r="D285" s="6" t="s">
        <v>318</v>
      </c>
      <c r="E285" s="6" t="s">
        <v>311</v>
      </c>
      <c r="F285" s="6" t="s">
        <v>6</v>
      </c>
      <c r="G285" s="6">
        <v>21</v>
      </c>
      <c r="H285" s="6">
        <v>8</v>
      </c>
      <c r="I285" s="6">
        <v>29</v>
      </c>
      <c r="J285" s="6">
        <v>105.5</v>
      </c>
      <c r="K285" s="6">
        <v>4</v>
      </c>
      <c r="L285" s="6" t="s">
        <v>317</v>
      </c>
      <c r="M285" s="8" t="s">
        <v>251</v>
      </c>
      <c r="N285" s="6" t="s">
        <v>316</v>
      </c>
      <c r="O285" s="6" t="s">
        <v>315</v>
      </c>
      <c r="P285" s="6" t="s">
        <v>314</v>
      </c>
      <c r="Q285" s="5" t="s">
        <v>313</v>
      </c>
    </row>
    <row r="286" spans="1:17" ht="15.5" x14ac:dyDescent="0.35">
      <c r="A286" s="7" t="s">
        <v>10</v>
      </c>
      <c r="B286" s="6" t="s">
        <v>256</v>
      </c>
      <c r="C286" s="6" t="s">
        <v>255</v>
      </c>
      <c r="D286" s="6" t="s">
        <v>312</v>
      </c>
      <c r="E286" s="6" t="s">
        <v>311</v>
      </c>
      <c r="F286" s="6" t="s">
        <v>6</v>
      </c>
      <c r="G286" s="6">
        <v>9</v>
      </c>
      <c r="H286" s="6">
        <v>8</v>
      </c>
      <c r="I286" s="6">
        <v>17</v>
      </c>
      <c r="J286" s="6">
        <v>58.4</v>
      </c>
      <c r="K286" s="6">
        <v>3</v>
      </c>
      <c r="L286" s="6" t="s">
        <v>310</v>
      </c>
      <c r="M286" s="8" t="s">
        <v>309</v>
      </c>
      <c r="N286" s="6" t="s">
        <v>308</v>
      </c>
      <c r="O286" s="6" t="s">
        <v>306</v>
      </c>
      <c r="P286" s="6" t="s">
        <v>307</v>
      </c>
      <c r="Q286" s="5" t="s">
        <v>306</v>
      </c>
    </row>
    <row r="287" spans="1:17" ht="15.5" x14ac:dyDescent="0.35">
      <c r="A287" s="7" t="s">
        <v>10</v>
      </c>
      <c r="B287" s="6" t="s">
        <v>256</v>
      </c>
      <c r="C287" s="6" t="s">
        <v>255</v>
      </c>
      <c r="D287" s="6" t="s">
        <v>305</v>
      </c>
      <c r="E287" s="6" t="s">
        <v>304</v>
      </c>
      <c r="F287" s="6" t="s">
        <v>6</v>
      </c>
      <c r="G287" s="6">
        <v>22</v>
      </c>
      <c r="H287" s="6">
        <v>6</v>
      </c>
      <c r="I287" s="6">
        <v>28</v>
      </c>
      <c r="J287" s="6">
        <v>122.6</v>
      </c>
      <c r="K287" s="6">
        <v>4</v>
      </c>
      <c r="L287" s="6" t="s">
        <v>303</v>
      </c>
      <c r="M287" s="8" t="s">
        <v>282</v>
      </c>
      <c r="N287" s="6" t="s">
        <v>302</v>
      </c>
      <c r="O287" s="6" t="s">
        <v>301</v>
      </c>
      <c r="P287" s="6" t="s">
        <v>300</v>
      </c>
      <c r="Q287" s="5" t="s">
        <v>299</v>
      </c>
    </row>
    <row r="288" spans="1:17" ht="15.5" x14ac:dyDescent="0.35">
      <c r="A288" s="7" t="s">
        <v>10</v>
      </c>
      <c r="B288" s="6" t="s">
        <v>256</v>
      </c>
      <c r="C288" s="6" t="s">
        <v>255</v>
      </c>
      <c r="D288" s="6" t="s">
        <v>298</v>
      </c>
      <c r="E288" s="6" t="s">
        <v>297</v>
      </c>
      <c r="F288" s="6" t="s">
        <v>6</v>
      </c>
      <c r="G288" s="6">
        <v>23</v>
      </c>
      <c r="H288" s="6">
        <v>7</v>
      </c>
      <c r="I288" s="6">
        <v>30</v>
      </c>
      <c r="J288" s="6">
        <v>138.6</v>
      </c>
      <c r="K288" s="6">
        <v>5</v>
      </c>
      <c r="L288" s="6" t="s">
        <v>296</v>
      </c>
      <c r="M288" s="8" t="s">
        <v>289</v>
      </c>
      <c r="N288" s="6" t="s">
        <v>295</v>
      </c>
      <c r="O288" s="6" t="s">
        <v>294</v>
      </c>
      <c r="P288" s="6" t="s">
        <v>293</v>
      </c>
      <c r="Q288" s="5" t="s">
        <v>292</v>
      </c>
    </row>
    <row r="289" spans="1:17" ht="15.5" x14ac:dyDescent="0.35">
      <c r="A289" s="7" t="s">
        <v>10</v>
      </c>
      <c r="B289" s="6" t="s">
        <v>256</v>
      </c>
      <c r="C289" s="6" t="s">
        <v>255</v>
      </c>
      <c r="D289" s="6" t="s">
        <v>291</v>
      </c>
      <c r="E289" s="6" t="s">
        <v>255</v>
      </c>
      <c r="F289" s="6" t="s">
        <v>6</v>
      </c>
      <c r="G289" s="6">
        <v>20</v>
      </c>
      <c r="H289" s="6">
        <v>11</v>
      </c>
      <c r="I289" s="6">
        <v>31</v>
      </c>
      <c r="J289" s="6">
        <v>130.80000000000001</v>
      </c>
      <c r="K289" s="6">
        <v>4</v>
      </c>
      <c r="L289" s="6" t="s">
        <v>290</v>
      </c>
      <c r="M289" s="8" t="s">
        <v>289</v>
      </c>
      <c r="N289" s="6" t="s">
        <v>288</v>
      </c>
      <c r="O289" s="6" t="s">
        <v>287</v>
      </c>
      <c r="P289" s="6" t="s">
        <v>286</v>
      </c>
      <c r="Q289" s="5" t="s">
        <v>285</v>
      </c>
    </row>
    <row r="290" spans="1:17" ht="15.5" x14ac:dyDescent="0.35">
      <c r="A290" s="7" t="s">
        <v>10</v>
      </c>
      <c r="B290" s="6" t="s">
        <v>256</v>
      </c>
      <c r="C290" s="6" t="s">
        <v>255</v>
      </c>
      <c r="D290" s="6" t="s">
        <v>284</v>
      </c>
      <c r="E290" s="6" t="s">
        <v>255</v>
      </c>
      <c r="F290" s="6" t="s">
        <v>6</v>
      </c>
      <c r="G290" s="6">
        <v>18</v>
      </c>
      <c r="H290" s="6">
        <v>4</v>
      </c>
      <c r="I290" s="6">
        <v>22</v>
      </c>
      <c r="J290" s="6">
        <v>54.6</v>
      </c>
      <c r="K290" s="6">
        <v>2</v>
      </c>
      <c r="L290" s="6" t="s">
        <v>283</v>
      </c>
      <c r="M290" s="8" t="s">
        <v>282</v>
      </c>
      <c r="N290" s="6" t="s">
        <v>281</v>
      </c>
      <c r="O290" s="6" t="s">
        <v>280</v>
      </c>
      <c r="P290" s="6" t="s">
        <v>279</v>
      </c>
      <c r="Q290" s="5" t="s">
        <v>278</v>
      </c>
    </row>
    <row r="291" spans="1:17" ht="15.5" x14ac:dyDescent="0.35">
      <c r="A291" s="7" t="s">
        <v>10</v>
      </c>
      <c r="B291" s="6" t="s">
        <v>256</v>
      </c>
      <c r="C291" s="6" t="s">
        <v>255</v>
      </c>
      <c r="D291" s="6" t="s">
        <v>277</v>
      </c>
      <c r="E291" s="6" t="s">
        <v>276</v>
      </c>
      <c r="F291" s="6" t="s">
        <v>6</v>
      </c>
      <c r="G291" s="6">
        <v>24</v>
      </c>
      <c r="H291" s="6">
        <v>6</v>
      </c>
      <c r="I291" s="6">
        <v>30</v>
      </c>
      <c r="J291" s="6">
        <v>130</v>
      </c>
      <c r="K291" s="6">
        <v>4</v>
      </c>
      <c r="L291" s="6" t="s">
        <v>275</v>
      </c>
      <c r="M291" s="9">
        <v>43618</v>
      </c>
      <c r="N291" s="6" t="s">
        <v>274</v>
      </c>
      <c r="O291" s="6" t="s">
        <v>273</v>
      </c>
      <c r="P291" s="6" t="s">
        <v>272</v>
      </c>
      <c r="Q291" s="5" t="s">
        <v>271</v>
      </c>
    </row>
    <row r="292" spans="1:17" ht="15.5" x14ac:dyDescent="0.35">
      <c r="A292" s="7" t="s">
        <v>10</v>
      </c>
      <c r="B292" s="6" t="s">
        <v>256</v>
      </c>
      <c r="C292" s="6" t="s">
        <v>255</v>
      </c>
      <c r="D292" s="6" t="s">
        <v>270</v>
      </c>
      <c r="E292" s="6" t="s">
        <v>269</v>
      </c>
      <c r="F292" s="6" t="s">
        <v>6</v>
      </c>
      <c r="G292" s="6">
        <v>21</v>
      </c>
      <c r="H292" s="6">
        <v>9</v>
      </c>
      <c r="I292" s="6">
        <v>30</v>
      </c>
      <c r="J292" s="6">
        <v>152</v>
      </c>
      <c r="K292" s="6">
        <v>5</v>
      </c>
      <c r="L292" s="6" t="s">
        <v>268</v>
      </c>
      <c r="M292" s="8" t="s">
        <v>251</v>
      </c>
      <c r="N292" s="6" t="s">
        <v>267</v>
      </c>
      <c r="O292" s="6" t="s">
        <v>266</v>
      </c>
      <c r="P292" s="6" t="s">
        <v>265</v>
      </c>
      <c r="Q292" s="5" t="s">
        <v>264</v>
      </c>
    </row>
    <row r="293" spans="1:17" ht="15.5" x14ac:dyDescent="0.35">
      <c r="A293" s="7" t="s">
        <v>10</v>
      </c>
      <c r="B293" s="6" t="s">
        <v>256</v>
      </c>
      <c r="C293" s="6" t="s">
        <v>255</v>
      </c>
      <c r="D293" s="6" t="s">
        <v>263</v>
      </c>
      <c r="E293" s="6" t="s">
        <v>262</v>
      </c>
      <c r="F293" s="6" t="s">
        <v>6</v>
      </c>
      <c r="G293" s="6">
        <v>16</v>
      </c>
      <c r="H293" s="6">
        <v>4</v>
      </c>
      <c r="I293" s="6">
        <v>20</v>
      </c>
      <c r="J293" s="6">
        <v>53.6</v>
      </c>
      <c r="K293" s="6">
        <v>3</v>
      </c>
      <c r="L293" s="6" t="s">
        <v>261</v>
      </c>
      <c r="M293" s="8" t="s">
        <v>251</v>
      </c>
      <c r="N293" s="6" t="s">
        <v>260</v>
      </c>
      <c r="O293" s="6" t="s">
        <v>259</v>
      </c>
      <c r="P293" s="6" t="s">
        <v>258</v>
      </c>
      <c r="Q293" s="5" t="s">
        <v>257</v>
      </c>
    </row>
    <row r="294" spans="1:17" ht="15.5" x14ac:dyDescent="0.35">
      <c r="A294" s="7" t="s">
        <v>10</v>
      </c>
      <c r="B294" s="6" t="s">
        <v>256</v>
      </c>
      <c r="C294" s="6" t="s">
        <v>255</v>
      </c>
      <c r="D294" s="6" t="s">
        <v>254</v>
      </c>
      <c r="E294" s="6" t="s">
        <v>253</v>
      </c>
      <c r="F294" s="6" t="s">
        <v>6</v>
      </c>
      <c r="G294" s="6">
        <v>25</v>
      </c>
      <c r="H294" s="6">
        <v>5</v>
      </c>
      <c r="I294" s="6">
        <v>30</v>
      </c>
      <c r="J294" s="6">
        <v>143</v>
      </c>
      <c r="K294" s="6">
        <v>5</v>
      </c>
      <c r="L294" s="6" t="s">
        <v>252</v>
      </c>
      <c r="M294" s="8" t="s">
        <v>251</v>
      </c>
      <c r="N294" s="6" t="s">
        <v>250</v>
      </c>
      <c r="O294" s="6" t="s">
        <v>249</v>
      </c>
      <c r="P294" s="6" t="s">
        <v>248</v>
      </c>
      <c r="Q294" s="5" t="s">
        <v>247</v>
      </c>
    </row>
    <row r="295" spans="1:17" ht="15.5" x14ac:dyDescent="0.35">
      <c r="A295" s="7" t="s">
        <v>10</v>
      </c>
      <c r="B295" s="6" t="s">
        <v>175</v>
      </c>
      <c r="C295" s="6" t="s">
        <v>173</v>
      </c>
      <c r="D295" s="6" t="s">
        <v>246</v>
      </c>
      <c r="E295" s="6" t="s">
        <v>173</v>
      </c>
      <c r="F295" s="6" t="s">
        <v>6</v>
      </c>
      <c r="G295" s="6">
        <v>12</v>
      </c>
      <c r="H295" s="6">
        <v>9</v>
      </c>
      <c r="I295" s="6">
        <v>21</v>
      </c>
      <c r="J295" s="6">
        <v>106</v>
      </c>
      <c r="K295" s="6">
        <v>5</v>
      </c>
      <c r="L295" s="6" t="s">
        <v>245</v>
      </c>
      <c r="M295" s="8" t="s">
        <v>244</v>
      </c>
      <c r="N295" s="6" t="s">
        <v>243</v>
      </c>
      <c r="O295" s="6" t="s">
        <v>242</v>
      </c>
      <c r="P295" s="6" t="s">
        <v>241</v>
      </c>
      <c r="Q295" s="5" t="s">
        <v>240</v>
      </c>
    </row>
    <row r="296" spans="1:17" ht="15.5" x14ac:dyDescent="0.35">
      <c r="A296" s="7" t="s">
        <v>10</v>
      </c>
      <c r="B296" s="6" t="s">
        <v>175</v>
      </c>
      <c r="C296" s="6" t="s">
        <v>173</v>
      </c>
      <c r="D296" s="6" t="s">
        <v>239</v>
      </c>
      <c r="E296" s="6" t="s">
        <v>173</v>
      </c>
      <c r="F296" s="6" t="s">
        <v>6</v>
      </c>
      <c r="G296" s="6">
        <v>12</v>
      </c>
      <c r="H296" s="6">
        <v>8</v>
      </c>
      <c r="I296" s="6">
        <v>20</v>
      </c>
      <c r="J296" s="6">
        <v>98</v>
      </c>
      <c r="K296" s="6">
        <v>4.9000000000000004</v>
      </c>
      <c r="L296" s="6" t="s">
        <v>238</v>
      </c>
      <c r="M296" s="8" t="s">
        <v>237</v>
      </c>
      <c r="N296" s="6" t="s">
        <v>236</v>
      </c>
      <c r="O296" s="6" t="s">
        <v>235</v>
      </c>
      <c r="P296" s="6" t="s">
        <v>234</v>
      </c>
      <c r="Q296" s="5" t="s">
        <v>233</v>
      </c>
    </row>
    <row r="297" spans="1:17" ht="15.5" x14ac:dyDescent="0.35">
      <c r="A297" s="7" t="s">
        <v>10</v>
      </c>
      <c r="B297" s="6" t="s">
        <v>175</v>
      </c>
      <c r="C297" s="6" t="s">
        <v>173</v>
      </c>
      <c r="D297" s="6" t="s">
        <v>232</v>
      </c>
      <c r="E297" s="6" t="s">
        <v>173</v>
      </c>
      <c r="F297" s="6" t="s">
        <v>6</v>
      </c>
      <c r="G297" s="6">
        <v>11</v>
      </c>
      <c r="H297" s="6">
        <v>15</v>
      </c>
      <c r="I297" s="6">
        <v>26</v>
      </c>
      <c r="J297" s="6">
        <v>125</v>
      </c>
      <c r="K297" s="6">
        <v>4.8</v>
      </c>
      <c r="L297" s="6" t="s">
        <v>231</v>
      </c>
      <c r="M297" s="9">
        <v>44381</v>
      </c>
      <c r="N297" s="6" t="s">
        <v>230</v>
      </c>
      <c r="O297" s="6" t="s">
        <v>229</v>
      </c>
      <c r="P297" s="6" t="s">
        <v>228</v>
      </c>
      <c r="Q297" s="5" t="s">
        <v>227</v>
      </c>
    </row>
    <row r="298" spans="1:17" ht="15.5" x14ac:dyDescent="0.35">
      <c r="A298" s="7" t="s">
        <v>10</v>
      </c>
      <c r="B298" s="6" t="s">
        <v>175</v>
      </c>
      <c r="C298" s="6" t="s">
        <v>173</v>
      </c>
      <c r="D298" s="6" t="s">
        <v>226</v>
      </c>
      <c r="E298" s="6" t="s">
        <v>173</v>
      </c>
      <c r="F298" s="6" t="s">
        <v>6</v>
      </c>
      <c r="G298" s="6">
        <v>14</v>
      </c>
      <c r="H298" s="6">
        <v>11</v>
      </c>
      <c r="I298" s="6">
        <v>25</v>
      </c>
      <c r="J298" s="6">
        <v>116</v>
      </c>
      <c r="K298" s="6">
        <v>4.5999999999999996</v>
      </c>
      <c r="L298" s="6" t="s">
        <v>225</v>
      </c>
      <c r="M298" s="9">
        <v>44381</v>
      </c>
      <c r="N298" s="6" t="s">
        <v>224</v>
      </c>
      <c r="O298" s="6" t="s">
        <v>223</v>
      </c>
      <c r="P298" s="6" t="s">
        <v>222</v>
      </c>
      <c r="Q298" s="5" t="s">
        <v>221</v>
      </c>
    </row>
    <row r="299" spans="1:17" ht="15.5" x14ac:dyDescent="0.35">
      <c r="A299" s="7" t="s">
        <v>10</v>
      </c>
      <c r="B299" s="6" t="s">
        <v>175</v>
      </c>
      <c r="C299" s="6" t="s">
        <v>173</v>
      </c>
      <c r="D299" s="6" t="s">
        <v>220</v>
      </c>
      <c r="E299" s="6" t="s">
        <v>173</v>
      </c>
      <c r="F299" s="6" t="s">
        <v>6</v>
      </c>
      <c r="G299" s="6">
        <v>13</v>
      </c>
      <c r="H299" s="6">
        <v>8</v>
      </c>
      <c r="I299" s="6">
        <v>21</v>
      </c>
      <c r="J299" s="6">
        <v>102</v>
      </c>
      <c r="K299" s="6">
        <v>4.8</v>
      </c>
      <c r="L299" s="6" t="s">
        <v>219</v>
      </c>
      <c r="M299" s="8" t="s">
        <v>218</v>
      </c>
      <c r="N299" s="6" t="s">
        <v>217</v>
      </c>
      <c r="O299" s="6" t="s">
        <v>216</v>
      </c>
      <c r="P299" s="6" t="s">
        <v>215</v>
      </c>
      <c r="Q299" s="5" t="s">
        <v>214</v>
      </c>
    </row>
    <row r="300" spans="1:17" ht="15.5" x14ac:dyDescent="0.35">
      <c r="A300" s="7" t="s">
        <v>10</v>
      </c>
      <c r="B300" s="6" t="s">
        <v>175</v>
      </c>
      <c r="C300" s="6" t="s">
        <v>173</v>
      </c>
      <c r="D300" s="6" t="s">
        <v>213</v>
      </c>
      <c r="E300" s="6" t="s">
        <v>173</v>
      </c>
      <c r="F300" s="6" t="s">
        <v>6</v>
      </c>
      <c r="G300" s="6">
        <v>15</v>
      </c>
      <c r="H300" s="6">
        <v>5</v>
      </c>
      <c r="I300" s="6">
        <v>20</v>
      </c>
      <c r="J300" s="6">
        <v>96</v>
      </c>
      <c r="K300" s="6">
        <v>4.8</v>
      </c>
      <c r="L300" s="6" t="s">
        <v>212</v>
      </c>
      <c r="M300" s="8" t="s">
        <v>171</v>
      </c>
      <c r="N300" s="6" t="s">
        <v>211</v>
      </c>
      <c r="O300" s="6" t="s">
        <v>210</v>
      </c>
      <c r="P300" s="6" t="s">
        <v>209</v>
      </c>
      <c r="Q300" s="5" t="s">
        <v>208</v>
      </c>
    </row>
    <row r="301" spans="1:17" ht="15.5" x14ac:dyDescent="0.35">
      <c r="A301" s="7" t="s">
        <v>10</v>
      </c>
      <c r="B301" s="6" t="s">
        <v>175</v>
      </c>
      <c r="C301" s="6" t="s">
        <v>173</v>
      </c>
      <c r="D301" s="6" t="s">
        <v>207</v>
      </c>
      <c r="E301" s="6" t="s">
        <v>173</v>
      </c>
      <c r="F301" s="6" t="s">
        <v>6</v>
      </c>
      <c r="G301" s="6">
        <v>12</v>
      </c>
      <c r="H301" s="6">
        <v>8</v>
      </c>
      <c r="I301" s="6">
        <v>20</v>
      </c>
      <c r="J301" s="6">
        <v>99</v>
      </c>
      <c r="K301" s="6">
        <v>4.7</v>
      </c>
      <c r="L301" s="6" t="s">
        <v>206</v>
      </c>
      <c r="M301" s="8" t="s">
        <v>205</v>
      </c>
      <c r="N301" s="6" t="s">
        <v>204</v>
      </c>
      <c r="O301" s="6" t="s">
        <v>202</v>
      </c>
      <c r="P301" s="6" t="s">
        <v>203</v>
      </c>
      <c r="Q301" s="5" t="s">
        <v>202</v>
      </c>
    </row>
    <row r="302" spans="1:17" ht="15.5" x14ac:dyDescent="0.35">
      <c r="A302" s="7" t="s">
        <v>10</v>
      </c>
      <c r="B302" s="6" t="s">
        <v>175</v>
      </c>
      <c r="C302" s="6" t="s">
        <v>173</v>
      </c>
      <c r="D302" s="6" t="s">
        <v>201</v>
      </c>
      <c r="E302" s="6" t="s">
        <v>173</v>
      </c>
      <c r="F302" s="6" t="s">
        <v>6</v>
      </c>
      <c r="G302" s="6">
        <v>15</v>
      </c>
      <c r="H302" s="6">
        <v>5</v>
      </c>
      <c r="I302" s="6">
        <v>20</v>
      </c>
      <c r="J302" s="6">
        <v>101</v>
      </c>
      <c r="K302" s="6">
        <v>4.9000000000000004</v>
      </c>
      <c r="L302" s="6" t="s">
        <v>200</v>
      </c>
      <c r="M302" s="8" t="s">
        <v>85</v>
      </c>
      <c r="N302" s="6" t="s">
        <v>199</v>
      </c>
      <c r="O302" s="6" t="s">
        <v>198</v>
      </c>
      <c r="P302" s="6" t="s">
        <v>197</v>
      </c>
      <c r="Q302" s="5" t="s">
        <v>196</v>
      </c>
    </row>
    <row r="303" spans="1:17" ht="15.5" x14ac:dyDescent="0.35">
      <c r="A303" s="7" t="s">
        <v>10</v>
      </c>
      <c r="B303" s="6" t="s">
        <v>175</v>
      </c>
      <c r="C303" s="6" t="s">
        <v>173</v>
      </c>
      <c r="D303" s="6" t="s">
        <v>195</v>
      </c>
      <c r="E303" s="6" t="s">
        <v>173</v>
      </c>
      <c r="F303" s="6" t="s">
        <v>6</v>
      </c>
      <c r="G303" s="6">
        <v>19</v>
      </c>
      <c r="H303" s="6">
        <v>4</v>
      </c>
      <c r="I303" s="6">
        <v>23</v>
      </c>
      <c r="J303" s="6">
        <v>113</v>
      </c>
      <c r="K303" s="6">
        <v>4.9000000000000004</v>
      </c>
      <c r="L303" s="6" t="s">
        <v>194</v>
      </c>
      <c r="M303" s="8" t="s">
        <v>193</v>
      </c>
      <c r="N303" s="6" t="s">
        <v>192</v>
      </c>
      <c r="O303" s="6" t="s">
        <v>191</v>
      </c>
      <c r="P303" s="6" t="s">
        <v>190</v>
      </c>
      <c r="Q303" s="5" t="s">
        <v>189</v>
      </c>
    </row>
    <row r="304" spans="1:17" ht="15.5" x14ac:dyDescent="0.35">
      <c r="A304" s="7" t="s">
        <v>10</v>
      </c>
      <c r="B304" s="6" t="s">
        <v>175</v>
      </c>
      <c r="C304" s="6" t="s">
        <v>173</v>
      </c>
      <c r="D304" s="6" t="s">
        <v>188</v>
      </c>
      <c r="E304" s="6" t="s">
        <v>173</v>
      </c>
      <c r="F304" s="6" t="s">
        <v>6</v>
      </c>
      <c r="G304" s="6">
        <v>11</v>
      </c>
      <c r="H304" s="6">
        <v>9</v>
      </c>
      <c r="I304" s="6">
        <v>20</v>
      </c>
      <c r="J304" s="6">
        <v>95</v>
      </c>
      <c r="K304" s="6">
        <v>5</v>
      </c>
      <c r="L304" s="6" t="s">
        <v>187</v>
      </c>
      <c r="M304" s="8" t="s">
        <v>186</v>
      </c>
      <c r="N304" s="6" t="s">
        <v>185</v>
      </c>
      <c r="O304" s="6" t="s">
        <v>184</v>
      </c>
      <c r="P304" s="6" t="s">
        <v>183</v>
      </c>
      <c r="Q304" s="5" t="s">
        <v>182</v>
      </c>
    </row>
    <row r="305" spans="1:17" ht="15.5" x14ac:dyDescent="0.35">
      <c r="A305" s="7" t="s">
        <v>10</v>
      </c>
      <c r="B305" s="6" t="s">
        <v>175</v>
      </c>
      <c r="C305" s="6" t="s">
        <v>173</v>
      </c>
      <c r="D305" s="6" t="s">
        <v>181</v>
      </c>
      <c r="E305" s="6" t="s">
        <v>173</v>
      </c>
      <c r="F305" s="6" t="s">
        <v>6</v>
      </c>
      <c r="G305" s="6">
        <v>41</v>
      </c>
      <c r="H305" s="6">
        <v>13</v>
      </c>
      <c r="I305" s="6">
        <v>54</v>
      </c>
      <c r="J305" s="6">
        <v>150</v>
      </c>
      <c r="K305" s="6">
        <v>3</v>
      </c>
      <c r="L305" s="6" t="s">
        <v>180</v>
      </c>
      <c r="M305" s="8" t="s">
        <v>100</v>
      </c>
      <c r="N305" s="6" t="s">
        <v>179</v>
      </c>
      <c r="O305" s="6" t="s">
        <v>178</v>
      </c>
      <c r="P305" s="6" t="s">
        <v>177</v>
      </c>
      <c r="Q305" s="5" t="s">
        <v>176</v>
      </c>
    </row>
    <row r="306" spans="1:17" ht="15.5" x14ac:dyDescent="0.35">
      <c r="A306" s="7" t="s">
        <v>10</v>
      </c>
      <c r="B306" s="6" t="s">
        <v>175</v>
      </c>
      <c r="C306" s="6" t="s">
        <v>173</v>
      </c>
      <c r="D306" s="6" t="s">
        <v>174</v>
      </c>
      <c r="E306" s="6" t="s">
        <v>173</v>
      </c>
      <c r="F306" s="6" t="s">
        <v>6</v>
      </c>
      <c r="G306" s="6">
        <v>6</v>
      </c>
      <c r="H306" s="6">
        <v>19</v>
      </c>
      <c r="I306" s="6">
        <v>25</v>
      </c>
      <c r="J306" s="6">
        <v>105</v>
      </c>
      <c r="K306" s="6">
        <v>4</v>
      </c>
      <c r="L306" s="6" t="s">
        <v>172</v>
      </c>
      <c r="M306" s="8" t="s">
        <v>171</v>
      </c>
      <c r="N306" s="6" t="s">
        <v>170</v>
      </c>
      <c r="O306" s="6" t="s">
        <v>169</v>
      </c>
      <c r="P306" s="6" t="s">
        <v>168</v>
      </c>
      <c r="Q306" s="5" t="s">
        <v>167</v>
      </c>
    </row>
    <row r="307" spans="1:17" ht="15.5" x14ac:dyDescent="0.35">
      <c r="A307" s="7" t="s">
        <v>10</v>
      </c>
      <c r="B307" s="6" t="s">
        <v>89</v>
      </c>
      <c r="C307" s="6" t="s">
        <v>10</v>
      </c>
      <c r="D307" s="6" t="s">
        <v>166</v>
      </c>
      <c r="E307" s="6" t="s">
        <v>165</v>
      </c>
      <c r="F307" s="6" t="s">
        <v>6</v>
      </c>
      <c r="G307" s="6">
        <v>31</v>
      </c>
      <c r="H307" s="6">
        <v>16</v>
      </c>
      <c r="I307" s="6">
        <v>47</v>
      </c>
      <c r="J307" s="6">
        <v>141</v>
      </c>
      <c r="K307" s="6">
        <v>3</v>
      </c>
      <c r="L307" s="6" t="s">
        <v>164</v>
      </c>
      <c r="M307" s="8" t="s">
        <v>163</v>
      </c>
      <c r="N307" s="6" t="s">
        <v>162</v>
      </c>
      <c r="O307" s="6" t="s">
        <v>161</v>
      </c>
      <c r="P307" s="6" t="s">
        <v>160</v>
      </c>
      <c r="Q307" s="5" t="s">
        <v>159</v>
      </c>
    </row>
    <row r="308" spans="1:17" ht="15.5" x14ac:dyDescent="0.35">
      <c r="A308" s="7" t="s">
        <v>10</v>
      </c>
      <c r="B308" s="6" t="s">
        <v>89</v>
      </c>
      <c r="C308" s="6" t="s">
        <v>10</v>
      </c>
      <c r="D308" s="6" t="s">
        <v>158</v>
      </c>
      <c r="E308" s="6" t="s">
        <v>157</v>
      </c>
      <c r="F308" s="6" t="s">
        <v>6</v>
      </c>
      <c r="G308" s="6">
        <v>18</v>
      </c>
      <c r="H308" s="6">
        <v>12</v>
      </c>
      <c r="I308" s="6">
        <v>30</v>
      </c>
      <c r="J308" s="6">
        <v>90</v>
      </c>
      <c r="K308" s="6">
        <v>3</v>
      </c>
      <c r="L308" s="6" t="s">
        <v>156</v>
      </c>
      <c r="M308" s="8" t="s">
        <v>15</v>
      </c>
      <c r="N308" s="6" t="s">
        <v>155</v>
      </c>
      <c r="O308" s="6" t="s">
        <v>154</v>
      </c>
      <c r="P308" s="6" t="s">
        <v>153</v>
      </c>
      <c r="Q308" s="5" t="s">
        <v>152</v>
      </c>
    </row>
    <row r="309" spans="1:17" ht="15.5" x14ac:dyDescent="0.35">
      <c r="A309" s="7" t="s">
        <v>10</v>
      </c>
      <c r="B309" s="6" t="s">
        <v>89</v>
      </c>
      <c r="C309" s="6" t="s">
        <v>10</v>
      </c>
      <c r="D309" s="6" t="s">
        <v>151</v>
      </c>
      <c r="E309" s="6" t="s">
        <v>10</v>
      </c>
      <c r="F309" s="6" t="s">
        <v>6</v>
      </c>
      <c r="G309" s="6">
        <v>22</v>
      </c>
      <c r="H309" s="6">
        <v>5</v>
      </c>
      <c r="I309" s="6">
        <v>27</v>
      </c>
      <c r="J309" s="6">
        <v>81</v>
      </c>
      <c r="K309" s="6">
        <v>3</v>
      </c>
      <c r="L309" s="6" t="s">
        <v>150</v>
      </c>
      <c r="M309" s="8" t="s">
        <v>149</v>
      </c>
      <c r="N309" s="6" t="s">
        <v>148</v>
      </c>
      <c r="O309" s="6" t="s">
        <v>147</v>
      </c>
      <c r="P309" s="6" t="s">
        <v>146</v>
      </c>
      <c r="Q309" s="5" t="s">
        <v>145</v>
      </c>
    </row>
    <row r="310" spans="1:17" ht="15.5" x14ac:dyDescent="0.35">
      <c r="A310" s="7" t="s">
        <v>10</v>
      </c>
      <c r="B310" s="6" t="s">
        <v>89</v>
      </c>
      <c r="C310" s="6" t="s">
        <v>10</v>
      </c>
      <c r="D310" s="6" t="s">
        <v>144</v>
      </c>
      <c r="E310" s="6" t="s">
        <v>143</v>
      </c>
      <c r="F310" s="6" t="s">
        <v>6</v>
      </c>
      <c r="G310" s="6">
        <v>51</v>
      </c>
      <c r="H310" s="6">
        <v>27</v>
      </c>
      <c r="I310" s="6">
        <v>78</v>
      </c>
      <c r="J310" s="6">
        <v>234</v>
      </c>
      <c r="K310" s="6">
        <v>3</v>
      </c>
      <c r="L310" s="6" t="s">
        <v>142</v>
      </c>
      <c r="M310" s="8" t="s">
        <v>94</v>
      </c>
      <c r="N310" s="6" t="s">
        <v>141</v>
      </c>
      <c r="O310" s="6" t="s">
        <v>140</v>
      </c>
      <c r="P310" s="6" t="s">
        <v>139</v>
      </c>
      <c r="Q310" s="5" t="s">
        <v>138</v>
      </c>
    </row>
    <row r="311" spans="1:17" ht="15.5" x14ac:dyDescent="0.35">
      <c r="A311" s="7" t="s">
        <v>10</v>
      </c>
      <c r="B311" s="6" t="s">
        <v>89</v>
      </c>
      <c r="C311" s="6" t="s">
        <v>10</v>
      </c>
      <c r="D311" s="6" t="s">
        <v>137</v>
      </c>
      <c r="E311" s="6" t="s">
        <v>136</v>
      </c>
      <c r="F311" s="6" t="s">
        <v>6</v>
      </c>
      <c r="G311" s="6">
        <v>48</v>
      </c>
      <c r="H311" s="6">
        <v>13</v>
      </c>
      <c r="I311" s="6">
        <v>61</v>
      </c>
      <c r="J311" s="6">
        <v>317.2</v>
      </c>
      <c r="K311" s="6">
        <v>5.2</v>
      </c>
      <c r="L311" s="6" t="s">
        <v>135</v>
      </c>
      <c r="M311" s="8" t="s">
        <v>134</v>
      </c>
      <c r="N311" s="6" t="s">
        <v>133</v>
      </c>
      <c r="O311" s="6" t="s">
        <v>132</v>
      </c>
      <c r="P311" s="6" t="s">
        <v>131</v>
      </c>
      <c r="Q311" s="5" t="s">
        <v>130</v>
      </c>
    </row>
    <row r="312" spans="1:17" ht="15.5" x14ac:dyDescent="0.35">
      <c r="A312" s="7" t="s">
        <v>10</v>
      </c>
      <c r="B312" s="6" t="s">
        <v>89</v>
      </c>
      <c r="C312" s="6" t="s">
        <v>10</v>
      </c>
      <c r="D312" s="6" t="s">
        <v>129</v>
      </c>
      <c r="E312" s="6" t="s">
        <v>10</v>
      </c>
      <c r="F312" s="6" t="s">
        <v>6</v>
      </c>
      <c r="G312" s="6">
        <v>80</v>
      </c>
      <c r="H312" s="6">
        <v>31</v>
      </c>
      <c r="I312" s="6">
        <v>111</v>
      </c>
      <c r="J312" s="6">
        <v>444</v>
      </c>
      <c r="K312" s="6">
        <v>4</v>
      </c>
      <c r="L312" s="6" t="s">
        <v>128</v>
      </c>
      <c r="M312" s="8" t="s">
        <v>122</v>
      </c>
      <c r="N312" s="6" t="s">
        <v>127</v>
      </c>
      <c r="O312" s="6" t="s">
        <v>125</v>
      </c>
      <c r="P312" s="6" t="s">
        <v>126</v>
      </c>
      <c r="Q312" s="5" t="s">
        <v>125</v>
      </c>
    </row>
    <row r="313" spans="1:17" ht="15.5" x14ac:dyDescent="0.35">
      <c r="A313" s="7" t="s">
        <v>10</v>
      </c>
      <c r="B313" s="6" t="s">
        <v>89</v>
      </c>
      <c r="C313" s="6" t="s">
        <v>10</v>
      </c>
      <c r="D313" s="6" t="s">
        <v>124</v>
      </c>
      <c r="E313" s="6" t="s">
        <v>10</v>
      </c>
      <c r="F313" s="6" t="s">
        <v>6</v>
      </c>
      <c r="G313" s="6">
        <v>69</v>
      </c>
      <c r="H313" s="6">
        <v>39</v>
      </c>
      <c r="I313" s="6">
        <v>108</v>
      </c>
      <c r="J313" s="6">
        <v>324</v>
      </c>
      <c r="K313" s="6">
        <v>3</v>
      </c>
      <c r="L313" s="6" t="s">
        <v>123</v>
      </c>
      <c r="M313" s="8" t="s">
        <v>122</v>
      </c>
      <c r="N313" s="6" t="s">
        <v>121</v>
      </c>
      <c r="O313" s="6" t="s">
        <v>43</v>
      </c>
      <c r="P313" s="6" t="s">
        <v>120</v>
      </c>
      <c r="Q313" s="5" t="s">
        <v>119</v>
      </c>
    </row>
    <row r="314" spans="1:17" ht="15.5" x14ac:dyDescent="0.35">
      <c r="A314" s="7" t="s">
        <v>10</v>
      </c>
      <c r="B314" s="6" t="s">
        <v>89</v>
      </c>
      <c r="C314" s="6" t="s">
        <v>10</v>
      </c>
      <c r="D314" s="6" t="s">
        <v>118</v>
      </c>
      <c r="E314" s="6" t="s">
        <v>117</v>
      </c>
      <c r="F314" s="6" t="s">
        <v>6</v>
      </c>
      <c r="G314" s="6">
        <v>22</v>
      </c>
      <c r="H314" s="6">
        <v>5</v>
      </c>
      <c r="I314" s="6">
        <v>27</v>
      </c>
      <c r="J314" s="6">
        <v>54</v>
      </c>
      <c r="K314" s="6">
        <v>2</v>
      </c>
      <c r="L314" s="6" t="s">
        <v>116</v>
      </c>
      <c r="M314" s="8" t="s">
        <v>115</v>
      </c>
      <c r="N314" s="6" t="s">
        <v>114</v>
      </c>
      <c r="O314" s="6" t="s">
        <v>113</v>
      </c>
      <c r="P314" s="6" t="s">
        <v>112</v>
      </c>
      <c r="Q314" s="5" t="s">
        <v>111</v>
      </c>
    </row>
    <row r="315" spans="1:17" ht="15.5" x14ac:dyDescent="0.35">
      <c r="A315" s="7" t="s">
        <v>10</v>
      </c>
      <c r="B315" s="6" t="s">
        <v>89</v>
      </c>
      <c r="C315" s="6" t="s">
        <v>10</v>
      </c>
      <c r="D315" s="6" t="s">
        <v>110</v>
      </c>
      <c r="E315" s="6" t="s">
        <v>109</v>
      </c>
      <c r="F315" s="6" t="s">
        <v>6</v>
      </c>
      <c r="G315" s="6">
        <v>51</v>
      </c>
      <c r="H315" s="6">
        <v>27</v>
      </c>
      <c r="I315" s="6">
        <v>78</v>
      </c>
      <c r="J315" s="6">
        <v>390</v>
      </c>
      <c r="K315" s="6">
        <v>5</v>
      </c>
      <c r="L315" s="6" t="s">
        <v>108</v>
      </c>
      <c r="M315" s="8" t="s">
        <v>107</v>
      </c>
      <c r="N315" s="6" t="s">
        <v>106</v>
      </c>
      <c r="O315" s="6" t="s">
        <v>19</v>
      </c>
      <c r="P315" s="6" t="s">
        <v>105</v>
      </c>
      <c r="Q315" s="5" t="s">
        <v>104</v>
      </c>
    </row>
    <row r="316" spans="1:17" ht="15.5" x14ac:dyDescent="0.35">
      <c r="A316" s="7" t="s">
        <v>10</v>
      </c>
      <c r="B316" s="6" t="s">
        <v>89</v>
      </c>
      <c r="C316" s="6" t="s">
        <v>10</v>
      </c>
      <c r="D316" s="6" t="s">
        <v>103</v>
      </c>
      <c r="E316" s="6" t="s">
        <v>102</v>
      </c>
      <c r="F316" s="6" t="s">
        <v>6</v>
      </c>
      <c r="G316" s="6">
        <v>48</v>
      </c>
      <c r="H316" s="6">
        <v>13</v>
      </c>
      <c r="I316" s="6">
        <v>61</v>
      </c>
      <c r="J316" s="6">
        <v>305</v>
      </c>
      <c r="K316" s="6">
        <v>5</v>
      </c>
      <c r="L316" s="6" t="s">
        <v>101</v>
      </c>
      <c r="M316" s="8" t="s">
        <v>100</v>
      </c>
      <c r="N316" s="6" t="s">
        <v>99</v>
      </c>
      <c r="O316" s="6" t="s">
        <v>98</v>
      </c>
      <c r="P316" s="6" t="s">
        <v>93</v>
      </c>
      <c r="Q316" s="5" t="s">
        <v>97</v>
      </c>
    </row>
    <row r="317" spans="1:17" ht="15.5" x14ac:dyDescent="0.35">
      <c r="A317" s="7" t="s">
        <v>10</v>
      </c>
      <c r="B317" s="6" t="s">
        <v>89</v>
      </c>
      <c r="C317" s="6" t="s">
        <v>10</v>
      </c>
      <c r="D317" s="6" t="s">
        <v>96</v>
      </c>
      <c r="E317" s="6" t="s">
        <v>10</v>
      </c>
      <c r="F317" s="6" t="s">
        <v>6</v>
      </c>
      <c r="G317" s="6">
        <v>80</v>
      </c>
      <c r="H317" s="6">
        <v>31</v>
      </c>
      <c r="I317" s="6">
        <v>111</v>
      </c>
      <c r="J317" s="6">
        <v>222</v>
      </c>
      <c r="K317" s="6">
        <v>2</v>
      </c>
      <c r="L317" s="6" t="s">
        <v>95</v>
      </c>
      <c r="M317" s="8" t="s">
        <v>94</v>
      </c>
      <c r="N317" s="6" t="s">
        <v>93</v>
      </c>
      <c r="O317" s="6" t="s">
        <v>92</v>
      </c>
      <c r="P317" s="6" t="s">
        <v>91</v>
      </c>
      <c r="Q317" s="5" t="s">
        <v>90</v>
      </c>
    </row>
    <row r="318" spans="1:17" ht="15.5" x14ac:dyDescent="0.35">
      <c r="A318" s="7" t="s">
        <v>10</v>
      </c>
      <c r="B318" s="6" t="s">
        <v>89</v>
      </c>
      <c r="C318" s="6" t="s">
        <v>10</v>
      </c>
      <c r="D318" s="6" t="s">
        <v>88</v>
      </c>
      <c r="E318" s="6" t="s">
        <v>10</v>
      </c>
      <c r="F318" s="6" t="s">
        <v>87</v>
      </c>
      <c r="G318" s="6">
        <v>35</v>
      </c>
      <c r="H318" s="6">
        <v>19</v>
      </c>
      <c r="I318" s="6">
        <v>54</v>
      </c>
      <c r="J318" s="6">
        <v>108</v>
      </c>
      <c r="K318" s="6">
        <v>2</v>
      </c>
      <c r="L318" s="6" t="s">
        <v>86</v>
      </c>
      <c r="M318" s="8" t="s">
        <v>85</v>
      </c>
      <c r="N318" s="6" t="s">
        <v>84</v>
      </c>
      <c r="O318" s="6" t="s">
        <v>83</v>
      </c>
      <c r="P318" s="6" t="s">
        <v>82</v>
      </c>
      <c r="Q318" s="5" t="s">
        <v>81</v>
      </c>
    </row>
    <row r="319" spans="1:17" ht="15.5" x14ac:dyDescent="0.35">
      <c r="A319" s="7" t="s">
        <v>10</v>
      </c>
      <c r="B319" s="6" t="s">
        <v>9</v>
      </c>
      <c r="C319" s="6" t="s">
        <v>7</v>
      </c>
      <c r="D319" s="6" t="s">
        <v>80</v>
      </c>
      <c r="E319" s="6" t="s">
        <v>79</v>
      </c>
      <c r="F319" s="6" t="s">
        <v>6</v>
      </c>
      <c r="G319" s="6">
        <v>29</v>
      </c>
      <c r="H319" s="6">
        <v>16</v>
      </c>
      <c r="I319" s="6">
        <v>45</v>
      </c>
      <c r="J319" s="6">
        <v>124.6</v>
      </c>
      <c r="K319" s="6">
        <v>2.75</v>
      </c>
      <c r="L319" s="6" t="s">
        <v>78</v>
      </c>
      <c r="M319" s="8" t="s">
        <v>77</v>
      </c>
      <c r="N319" s="6" t="s">
        <v>76</v>
      </c>
      <c r="O319" s="6" t="s">
        <v>75</v>
      </c>
      <c r="P319" s="6" t="s">
        <v>74</v>
      </c>
      <c r="Q319" s="5" t="s">
        <v>73</v>
      </c>
    </row>
    <row r="320" spans="1:17" ht="15.5" x14ac:dyDescent="0.35">
      <c r="A320" s="7" t="s">
        <v>10</v>
      </c>
      <c r="B320" s="6" t="s">
        <v>9</v>
      </c>
      <c r="C320" s="6" t="s">
        <v>7</v>
      </c>
      <c r="D320" s="6" t="s">
        <v>72</v>
      </c>
      <c r="E320" s="6" t="s">
        <v>71</v>
      </c>
      <c r="F320" s="6" t="s">
        <v>6</v>
      </c>
      <c r="G320" s="6">
        <v>23</v>
      </c>
      <c r="H320" s="6">
        <v>8</v>
      </c>
      <c r="I320" s="6">
        <v>31</v>
      </c>
      <c r="J320" s="6">
        <v>52.3</v>
      </c>
      <c r="K320" s="6">
        <v>1.63</v>
      </c>
      <c r="L320" s="6" t="s">
        <v>70</v>
      </c>
      <c r="M320" s="8" t="s">
        <v>69</v>
      </c>
      <c r="N320" s="6" t="s">
        <v>68</v>
      </c>
      <c r="O320" s="6" t="s">
        <v>67</v>
      </c>
      <c r="P320" s="6" t="s">
        <v>66</v>
      </c>
      <c r="Q320" s="5" t="s">
        <v>65</v>
      </c>
    </row>
    <row r="321" spans="1:17" ht="15.5" x14ac:dyDescent="0.35">
      <c r="A321" s="7" t="s">
        <v>10</v>
      </c>
      <c r="B321" s="6" t="s">
        <v>9</v>
      </c>
      <c r="C321" s="6" t="s">
        <v>7</v>
      </c>
      <c r="D321" s="6" t="s">
        <v>64</v>
      </c>
      <c r="E321" s="6" t="s">
        <v>56</v>
      </c>
      <c r="F321" s="6" t="s">
        <v>6</v>
      </c>
      <c r="G321" s="6">
        <v>28</v>
      </c>
      <c r="H321" s="6">
        <v>3</v>
      </c>
      <c r="I321" s="6">
        <v>31</v>
      </c>
      <c r="J321" s="6">
        <v>109.2</v>
      </c>
      <c r="K321" s="6">
        <v>3.5</v>
      </c>
      <c r="L321" s="6" t="s">
        <v>63</v>
      </c>
      <c r="M321" s="8" t="s">
        <v>62</v>
      </c>
      <c r="N321" s="6" t="s">
        <v>61</v>
      </c>
      <c r="O321" s="6" t="s">
        <v>60</v>
      </c>
      <c r="P321" s="6" t="s">
        <v>59</v>
      </c>
      <c r="Q321" s="5" t="s">
        <v>58</v>
      </c>
    </row>
    <row r="322" spans="1:17" ht="15.5" x14ac:dyDescent="0.35">
      <c r="A322" s="7" t="s">
        <v>10</v>
      </c>
      <c r="B322" s="6" t="s">
        <v>9</v>
      </c>
      <c r="C322" s="6" t="s">
        <v>7</v>
      </c>
      <c r="D322" s="6" t="s">
        <v>57</v>
      </c>
      <c r="E322" s="6" t="s">
        <v>56</v>
      </c>
      <c r="F322" s="6" t="s">
        <v>6</v>
      </c>
      <c r="G322" s="6">
        <v>27</v>
      </c>
      <c r="H322" s="6">
        <v>12</v>
      </c>
      <c r="I322" s="6">
        <v>39</v>
      </c>
      <c r="J322" s="6">
        <v>104.4</v>
      </c>
      <c r="K322" s="6">
        <v>2.67</v>
      </c>
      <c r="L322" s="6" t="s">
        <v>55</v>
      </c>
      <c r="M322" s="8" t="s">
        <v>54</v>
      </c>
      <c r="N322" s="6" t="s">
        <v>53</v>
      </c>
      <c r="O322" s="6" t="s">
        <v>52</v>
      </c>
      <c r="P322" s="6" t="s">
        <v>51</v>
      </c>
      <c r="Q322" s="5" t="s">
        <v>50</v>
      </c>
    </row>
    <row r="323" spans="1:17" ht="15.5" x14ac:dyDescent="0.35">
      <c r="A323" s="7" t="s">
        <v>10</v>
      </c>
      <c r="B323" s="6" t="s">
        <v>9</v>
      </c>
      <c r="C323" s="6" t="s">
        <v>7</v>
      </c>
      <c r="D323" s="6" t="s">
        <v>49</v>
      </c>
      <c r="E323" s="6" t="s">
        <v>48</v>
      </c>
      <c r="F323" s="6" t="s">
        <v>6</v>
      </c>
      <c r="G323" s="6">
        <v>23</v>
      </c>
      <c r="H323" s="6">
        <v>13</v>
      </c>
      <c r="I323" s="6">
        <v>36</v>
      </c>
      <c r="J323" s="6">
        <v>71.8</v>
      </c>
      <c r="K323" s="6">
        <v>2.0499999999999998</v>
      </c>
      <c r="L323" s="6" t="s">
        <v>47</v>
      </c>
      <c r="M323" s="8" t="s">
        <v>46</v>
      </c>
      <c r="N323" s="6" t="s">
        <v>45</v>
      </c>
      <c r="O323" s="6" t="s">
        <v>43</v>
      </c>
      <c r="P323" s="6" t="s">
        <v>44</v>
      </c>
      <c r="Q323" s="5" t="s">
        <v>43</v>
      </c>
    </row>
    <row r="324" spans="1:17" ht="15.5" x14ac:dyDescent="0.35">
      <c r="A324" s="7" t="s">
        <v>10</v>
      </c>
      <c r="B324" s="6" t="s">
        <v>9</v>
      </c>
      <c r="C324" s="6" t="s">
        <v>7</v>
      </c>
      <c r="D324" s="6" t="s">
        <v>42</v>
      </c>
      <c r="E324" s="6" t="s">
        <v>41</v>
      </c>
      <c r="F324" s="6" t="s">
        <v>6</v>
      </c>
      <c r="G324" s="6">
        <v>27</v>
      </c>
      <c r="H324" s="6">
        <v>10</v>
      </c>
      <c r="I324" s="6">
        <v>37</v>
      </c>
      <c r="J324" s="6">
        <v>117.8</v>
      </c>
      <c r="K324" s="6">
        <v>3.18</v>
      </c>
      <c r="L324" s="6" t="s">
        <v>40</v>
      </c>
      <c r="M324" s="8" t="s">
        <v>39</v>
      </c>
      <c r="N324" s="6" t="s">
        <v>38</v>
      </c>
      <c r="O324" s="6" t="s">
        <v>37</v>
      </c>
      <c r="P324" s="6" t="s">
        <v>36</v>
      </c>
      <c r="Q324" s="5" t="s">
        <v>35</v>
      </c>
    </row>
    <row r="325" spans="1:17" ht="15.5" x14ac:dyDescent="0.35">
      <c r="A325" s="7" t="s">
        <v>10</v>
      </c>
      <c r="B325" s="6" t="s">
        <v>9</v>
      </c>
      <c r="C325" s="6" t="s">
        <v>7</v>
      </c>
      <c r="D325" s="6" t="s">
        <v>34</v>
      </c>
      <c r="E325" s="6" t="s">
        <v>33</v>
      </c>
      <c r="F325" s="6" t="s">
        <v>6</v>
      </c>
      <c r="G325" s="6">
        <v>19</v>
      </c>
      <c r="H325" s="6">
        <v>11</v>
      </c>
      <c r="I325" s="6">
        <v>30</v>
      </c>
      <c r="J325" s="6">
        <v>78.400000000000006</v>
      </c>
      <c r="K325" s="6">
        <v>2.61</v>
      </c>
      <c r="L325" s="6" t="s">
        <v>32</v>
      </c>
      <c r="M325" s="8" t="s">
        <v>31</v>
      </c>
      <c r="N325" s="6" t="s">
        <v>30</v>
      </c>
      <c r="O325" s="6" t="s">
        <v>29</v>
      </c>
      <c r="P325" s="6" t="s">
        <v>28</v>
      </c>
      <c r="Q325" s="5" t="s">
        <v>27</v>
      </c>
    </row>
    <row r="326" spans="1:17" ht="15.5" x14ac:dyDescent="0.35">
      <c r="A326" s="7" t="s">
        <v>10</v>
      </c>
      <c r="B326" s="6" t="s">
        <v>9</v>
      </c>
      <c r="C326" s="6" t="s">
        <v>7</v>
      </c>
      <c r="D326" s="6" t="s">
        <v>26</v>
      </c>
      <c r="E326" s="6" t="s">
        <v>25</v>
      </c>
      <c r="F326" s="6" t="s">
        <v>6</v>
      </c>
      <c r="G326" s="6">
        <v>31</v>
      </c>
      <c r="H326" s="6">
        <v>15</v>
      </c>
      <c r="I326" s="6">
        <v>46</v>
      </c>
      <c r="J326" s="6">
        <v>140</v>
      </c>
      <c r="K326" s="6">
        <v>3.04</v>
      </c>
      <c r="L326" s="6" t="s">
        <v>24</v>
      </c>
      <c r="M326" s="8" t="s">
        <v>23</v>
      </c>
      <c r="N326" s="6" t="s">
        <v>22</v>
      </c>
      <c r="O326" s="6" t="s">
        <v>21</v>
      </c>
      <c r="P326" s="6" t="s">
        <v>20</v>
      </c>
      <c r="Q326" s="5" t="s">
        <v>19</v>
      </c>
    </row>
    <row r="327" spans="1:17" ht="15.5" x14ac:dyDescent="0.35">
      <c r="A327" s="7" t="s">
        <v>10</v>
      </c>
      <c r="B327" s="6" t="s">
        <v>9</v>
      </c>
      <c r="C327" s="6" t="s">
        <v>7</v>
      </c>
      <c r="D327" s="6" t="s">
        <v>18</v>
      </c>
      <c r="E327" s="6" t="s">
        <v>17</v>
      </c>
      <c r="F327" s="6" t="s">
        <v>6</v>
      </c>
      <c r="G327" s="6">
        <v>34</v>
      </c>
      <c r="H327" s="6">
        <v>16</v>
      </c>
      <c r="I327" s="6">
        <v>50</v>
      </c>
      <c r="J327" s="6">
        <v>133.80000000000001</v>
      </c>
      <c r="K327" s="6">
        <v>2.67</v>
      </c>
      <c r="L327" s="6" t="s">
        <v>16</v>
      </c>
      <c r="M327" s="8" t="s">
        <v>15</v>
      </c>
      <c r="N327" s="6" t="s">
        <v>14</v>
      </c>
      <c r="O327" s="6" t="s">
        <v>13</v>
      </c>
      <c r="P327" s="6" t="s">
        <v>12</v>
      </c>
      <c r="Q327" s="5" t="s">
        <v>11</v>
      </c>
    </row>
    <row r="328" spans="1:17" ht="15.5" x14ac:dyDescent="0.35">
      <c r="A328" s="7" t="s">
        <v>10</v>
      </c>
      <c r="B328" s="6" t="s">
        <v>9</v>
      </c>
      <c r="C328" s="6" t="s">
        <v>7</v>
      </c>
      <c r="D328" s="6" t="s">
        <v>8</v>
      </c>
      <c r="E328" s="6" t="s">
        <v>7</v>
      </c>
      <c r="F328" s="6" t="s">
        <v>6</v>
      </c>
      <c r="G328" s="6">
        <v>23</v>
      </c>
      <c r="H328" s="6">
        <v>8</v>
      </c>
      <c r="I328" s="6">
        <v>31</v>
      </c>
      <c r="J328" s="6">
        <v>95.4</v>
      </c>
      <c r="K328" s="6">
        <v>3.07</v>
      </c>
      <c r="L328" s="6" t="s">
        <v>5</v>
      </c>
      <c r="M328" s="6" t="s">
        <v>4</v>
      </c>
      <c r="N328" s="6" t="s">
        <v>3</v>
      </c>
      <c r="O328" s="6" t="s">
        <v>1</v>
      </c>
      <c r="P328" s="6" t="s">
        <v>2</v>
      </c>
      <c r="Q328" s="5" t="s">
        <v>1</v>
      </c>
    </row>
    <row r="329" spans="1:17" ht="15.5" x14ac:dyDescent="0.35">
      <c r="A329" s="4" t="s">
        <v>0</v>
      </c>
      <c r="B329" s="2"/>
      <c r="C329" s="2"/>
      <c r="D329" s="2"/>
      <c r="E329" s="2"/>
      <c r="F329" s="2"/>
      <c r="G329" s="3">
        <f>SUBTOTAL(109,Table18[Male])</f>
        <v>9084</v>
      </c>
      <c r="H329" s="3">
        <f>SUBTOTAL(109,Table18[Female])</f>
        <v>4516</v>
      </c>
      <c r="I329" s="3">
        <f>SUBTOTAL(109,Table18[Total])</f>
        <v>13600</v>
      </c>
      <c r="J329" s="2"/>
      <c r="K329" s="2"/>
      <c r="L329" s="2"/>
      <c r="M329" s="2"/>
      <c r="N329" s="2"/>
      <c r="O329" s="2"/>
      <c r="P329" s="2"/>
      <c r="Q329" s="1"/>
    </row>
  </sheetData>
  <mergeCells count="1">
    <mergeCell ref="A1:Q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NYINAHIN</vt:lpstr>
      <vt:lpstr>NKAWIE</vt:lpstr>
      <vt:lpstr>MANKRANSO</vt:lpstr>
      <vt:lpstr>TEPA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Kenneth Salami</dc:creator>
  <cp:lastModifiedBy>Rebecca Asare</cp:lastModifiedBy>
  <dcterms:created xsi:type="dcterms:W3CDTF">2022-09-28T16:16:21Z</dcterms:created>
  <dcterms:modified xsi:type="dcterms:W3CDTF">2022-10-20T12:37:19Z</dcterms:modified>
</cp:coreProperties>
</file>